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3 " sheetId="3" r:id="rId3"/>
    <sheet name="Лист4 " sheetId="4" r:id="rId4"/>
    <sheet name="Лист5" sheetId="5" r:id="rId5"/>
  </sheets>
  <definedNames>
    <definedName name="_xlnm._FilterDatabase" localSheetId="0" hidden="1">'Лист1'!$A$26:$N$301</definedName>
    <definedName name="_xlnm._FilterDatabase" localSheetId="3" hidden="1">'Лист4 '!$A$6:$R$27</definedName>
    <definedName name="_xlnm.Print_Titles" localSheetId="0">'Лист1'!$23:$26</definedName>
    <definedName name="_xlnm.Print_Titles" localSheetId="1">'Лист2'!$3:$6</definedName>
    <definedName name="_xlnm.Print_Titles" localSheetId="2">'Лист3 '!$3:$6</definedName>
    <definedName name="_xlnm.Print_Titles" localSheetId="3">'Лист4 '!$3:$6</definedName>
    <definedName name="_xlnm.Print_Area" localSheetId="0">'Лист1'!$A$1:$N$301</definedName>
    <definedName name="_xlnm.Print_Area" localSheetId="1">'Лист2'!$A$1:$P$66</definedName>
    <definedName name="_xlnm.Print_Area" localSheetId="2">'Лист3 '!$A$1:$P$267</definedName>
    <definedName name="_xlnm.Print_Area" localSheetId="3">'Лист4 '!$A$1:$P$28</definedName>
    <definedName name="_xlnm.Print_Area" localSheetId="4">'Лист5'!$A$1:$DS$20</definedName>
  </definedNames>
  <calcPr fullCalcOnLoad="1"/>
</workbook>
</file>

<file path=xl/sharedStrings.xml><?xml version="1.0" encoding="utf-8"?>
<sst xmlns="http://schemas.openxmlformats.org/spreadsheetml/2006/main" count="2634" uniqueCount="271">
  <si>
    <t xml:space="preserve"> г.</t>
  </si>
  <si>
    <t>«</t>
  </si>
  <si>
    <t>»</t>
  </si>
  <si>
    <t>Дата</t>
  </si>
  <si>
    <t>по ОКЕИ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</si>
  <si>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</si>
  <si>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</si>
  <si>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</si>
  <si>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</si>
  <si>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</si>
  <si>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</si>
  <si>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</si>
  <si>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</si>
  <si>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</si>
  <si>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</si>
  <si>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</si>
  <si>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</si>
  <si>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</si>
  <si>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</si>
  <si>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</si>
  <si>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</si>
  <si>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</si>
  <si>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</si>
  <si>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</si>
  <si>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</si>
  <si>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</si>
  <si>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</si>
  <si>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валюте</t>
  </si>
  <si>
    <t>раздел</t>
  </si>
  <si>
    <t>Итого по коду БК</t>
  </si>
  <si>
    <t>Всего</t>
  </si>
  <si>
    <t>х</t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</si>
  <si>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</si>
  <si>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</si>
  <si>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</si>
  <si>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</si>
  <si>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</si>
  <si>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</si>
  <si>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</si>
  <si>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Валюта</t>
  </si>
  <si>
    <t>наименование</t>
  </si>
  <si>
    <t>код по ОКВ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</si>
  <si>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</si>
  <si>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</si>
  <si>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</si>
  <si>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</si>
  <si>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</si>
  <si>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наименование главного распорядителя (распорядителя) бюджетных средств; учреждения)</t>
  </si>
  <si>
    <t>Раздел 5. СПРАВОЧНО: Бюджетные ассигнования на исполнение публичных нормативных обязательств</t>
  </si>
  <si>
    <t>БЮДЖЕТНАЯ СМЕТА НА 2022  ФИНАНСОВЫЙ ГОД</t>
  </si>
  <si>
    <t>Код по бюджетной классификации Российской Федерации</t>
  </si>
  <si>
    <t xml:space="preserve">Сумма </t>
  </si>
  <si>
    <t>в рублях (рублевом эквиваленте)</t>
  </si>
  <si>
    <t>код валюты по ОКВ</t>
  </si>
  <si>
    <t>подраз-дел</t>
  </si>
  <si>
    <t>целевая статья</t>
  </si>
  <si>
    <t>вид расходов</t>
  </si>
  <si>
    <t>Наименование показателя</t>
  </si>
  <si>
    <t>Код строки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</si>
  <si>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</si>
  <si>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r>
      <t>3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</si>
  <si>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r>
      <t>4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</si>
  <si>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Первый заместитель Министра</t>
  </si>
  <si>
    <t>Минстерство социальной защиты, труда и занятости населения Респуюлики Мордовия</t>
  </si>
  <si>
    <t xml:space="preserve">на 2022 год (на текущий финансовый год) </t>
  </si>
  <si>
    <t>«30» декабря  2022 г.</t>
  </si>
  <si>
    <t>Министерство  социальной защиты, труда и занятости населения Республики Мордовия</t>
  </si>
  <si>
    <t>Республиканский</t>
  </si>
  <si>
    <t>В.А. Томилин</t>
  </si>
  <si>
    <t>«30» декабря 2022 г.</t>
  </si>
  <si>
    <t>813</t>
  </si>
  <si>
    <t>на 2023 год (на первый год планового периода)</t>
  </si>
  <si>
    <t>на 2024 год (на второй год планового периода)</t>
  </si>
  <si>
    <t>0350486330</t>
  </si>
  <si>
    <t>244</t>
  </si>
  <si>
    <t>РК-226</t>
  </si>
  <si>
    <t>РК-341</t>
  </si>
  <si>
    <t>РК-342</t>
  </si>
  <si>
    <t>РК-346</t>
  </si>
  <si>
    <t>РК-349</t>
  </si>
  <si>
    <t>0310110100</t>
  </si>
  <si>
    <t>РК-221</t>
  </si>
  <si>
    <t>312</t>
  </si>
  <si>
    <t>РК-262</t>
  </si>
  <si>
    <t>8910082130</t>
  </si>
  <si>
    <t>РК-264</t>
  </si>
  <si>
    <t>0320781450</t>
  </si>
  <si>
    <t>111</t>
  </si>
  <si>
    <t>РК-211</t>
  </si>
  <si>
    <t>РК-266</t>
  </si>
  <si>
    <t>112</t>
  </si>
  <si>
    <t>РК-212</t>
  </si>
  <si>
    <t>119</t>
  </si>
  <si>
    <t>РК-213</t>
  </si>
  <si>
    <t>РК-265</t>
  </si>
  <si>
    <t>243</t>
  </si>
  <si>
    <t>РК-225</t>
  </si>
  <si>
    <t>РК-344</t>
  </si>
  <si>
    <t>РК-223</t>
  </si>
  <si>
    <t>РК-224</t>
  </si>
  <si>
    <t>РК-226-ОКРЕГ</t>
  </si>
  <si>
    <t>РК-226-ФПД</t>
  </si>
  <si>
    <t>РК-227</t>
  </si>
  <si>
    <t>РК-229</t>
  </si>
  <si>
    <t>РК-310</t>
  </si>
  <si>
    <t>РК-310-ФПД</t>
  </si>
  <si>
    <t>РК-343</t>
  </si>
  <si>
    <t>РК-346-ФПД</t>
  </si>
  <si>
    <t>РК-347</t>
  </si>
  <si>
    <t>247</t>
  </si>
  <si>
    <t>831</t>
  </si>
  <si>
    <t>РК-293</t>
  </si>
  <si>
    <t>РК-296</t>
  </si>
  <si>
    <t>РК-297</t>
  </si>
  <si>
    <t>851</t>
  </si>
  <si>
    <t>РК-291</t>
  </si>
  <si>
    <t>852</t>
  </si>
  <si>
    <t>853</t>
  </si>
  <si>
    <t>РК-292</t>
  </si>
  <si>
    <t>032P351630</t>
  </si>
  <si>
    <t>22-51630-00000-00000</t>
  </si>
  <si>
    <t>032P381450</t>
  </si>
  <si>
    <t>21204R5140</t>
  </si>
  <si>
    <t>22-55140-00000-00001</t>
  </si>
  <si>
    <t>0310151980</t>
  </si>
  <si>
    <t>РК-226-ПФР</t>
  </si>
  <si>
    <t>313</t>
  </si>
  <si>
    <t>РК-262-ПФР</t>
  </si>
  <si>
    <t>0310211020</t>
  </si>
  <si>
    <t>0310211030</t>
  </si>
  <si>
    <t>0310211050</t>
  </si>
  <si>
    <t>0310211060</t>
  </si>
  <si>
    <t>0310211180</t>
  </si>
  <si>
    <t>0310211190</t>
  </si>
  <si>
    <t>0310311170</t>
  </si>
  <si>
    <t>0310313130</t>
  </si>
  <si>
    <t>0310352200</t>
  </si>
  <si>
    <t>22-52200-00000-00000</t>
  </si>
  <si>
    <t>0310411090</t>
  </si>
  <si>
    <t>0310411100</t>
  </si>
  <si>
    <t>0310411120</t>
  </si>
  <si>
    <t>0310413180</t>
  </si>
  <si>
    <t>0310452500</t>
  </si>
  <si>
    <t>22-52500-00000-00000</t>
  </si>
  <si>
    <t>03104R4620</t>
  </si>
  <si>
    <t>22-54620-00000-00000</t>
  </si>
  <si>
    <t>03104Z4620</t>
  </si>
  <si>
    <t>0310511270</t>
  </si>
  <si>
    <t>0310752400</t>
  </si>
  <si>
    <t>22-52400-00000-00000</t>
  </si>
  <si>
    <t>0310911140</t>
  </si>
  <si>
    <t>0311011290</t>
  </si>
  <si>
    <t>0311011990</t>
  </si>
  <si>
    <t>0311012150</t>
  </si>
  <si>
    <t>РК-262-Х</t>
  </si>
  <si>
    <t>031105Р100</t>
  </si>
  <si>
    <t>22-5Р100-00000-00000</t>
  </si>
  <si>
    <t>0311113110</t>
  </si>
  <si>
    <t>0311182080</t>
  </si>
  <si>
    <t>321</t>
  </si>
  <si>
    <t>0311313210</t>
  </si>
  <si>
    <t>03114R4041</t>
  </si>
  <si>
    <t>22-54040-00000-00000</t>
  </si>
  <si>
    <t>03114R4044</t>
  </si>
  <si>
    <t>03114R4045</t>
  </si>
  <si>
    <t>03114R4046</t>
  </si>
  <si>
    <t>03114R4047</t>
  </si>
  <si>
    <t>03114R4048</t>
  </si>
  <si>
    <t>03114R4049</t>
  </si>
  <si>
    <t>03114R404А</t>
  </si>
  <si>
    <t>0330282030</t>
  </si>
  <si>
    <t>0330282050</t>
  </si>
  <si>
    <t>0370211990</t>
  </si>
  <si>
    <t>04Б0312160</t>
  </si>
  <si>
    <t>04Б0412010</t>
  </si>
  <si>
    <t>04БP112020</t>
  </si>
  <si>
    <t>2210312050</t>
  </si>
  <si>
    <t>0330211010</t>
  </si>
  <si>
    <t>0330211150</t>
  </si>
  <si>
    <t>0330211200</t>
  </si>
  <si>
    <t>0330211210</t>
  </si>
  <si>
    <t>0330211280</t>
  </si>
  <si>
    <t>323</t>
  </si>
  <si>
    <t>РК-263</t>
  </si>
  <si>
    <t>0330282010</t>
  </si>
  <si>
    <t>0330282020</t>
  </si>
  <si>
    <t>0330282060</t>
  </si>
  <si>
    <t>0330282070</t>
  </si>
  <si>
    <t>0330282170</t>
  </si>
  <si>
    <t>0330282190</t>
  </si>
  <si>
    <t>03302R3020</t>
  </si>
  <si>
    <t>22-53020-00000-00000</t>
  </si>
  <si>
    <t>03302R302F</t>
  </si>
  <si>
    <t>22-5302F-00000-00000</t>
  </si>
  <si>
    <t>0330311040</t>
  </si>
  <si>
    <t>0330311130</t>
  </si>
  <si>
    <t>0330382120</t>
  </si>
  <si>
    <t>0330411070</t>
  </si>
  <si>
    <t>0330511110</t>
  </si>
  <si>
    <t>033P150840</t>
  </si>
  <si>
    <t>22-50840-00000-00000</t>
  </si>
  <si>
    <t>033P15084F</t>
  </si>
  <si>
    <t>22-5084F-00000-00000</t>
  </si>
  <si>
    <t>033P155730</t>
  </si>
  <si>
    <t>22-55730-00000-00000</t>
  </si>
  <si>
    <t>033P182230</t>
  </si>
  <si>
    <t>0310482210</t>
  </si>
  <si>
    <t>2010280610</t>
  </si>
  <si>
    <t>Раздел 2. Лимиты бюджетных обязательств по расходам получателя бюджетных средств</t>
  </si>
  <si>
    <t>(НА 2022 ФИНАНСОВЫЙ ГОД И ПЛАНОВЫЙ ПЕРИОД 2023-2024 ГОДОВ)</t>
  </si>
  <si>
    <t>Код аналитического показателя</t>
  </si>
  <si>
    <t>10</t>
  </si>
  <si>
    <t>02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</si>
  <si>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</si>
  <si>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</si>
  <si>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 Российской Федерации и мировых соглашений по возмещению причиненного вреда</t>
  </si>
  <si>
    <t>Прочая закупка товаров, работ и услуг</t>
  </si>
  <si>
    <t>Руководитель учреждения</t>
  </si>
  <si>
    <t>30</t>
  </si>
  <si>
    <t>декабря</t>
  </si>
  <si>
    <t>22</t>
  </si>
  <si>
    <t>23</t>
  </si>
  <si>
    <t>24</t>
  </si>
  <si>
    <t>07</t>
  </si>
  <si>
    <t>01</t>
  </si>
  <si>
    <t>03</t>
  </si>
  <si>
    <t>04</t>
  </si>
  <si>
    <t>06</t>
  </si>
  <si>
    <t>ПРОВЕРКА (должно быть равно ВСЕГО по лицевому счету)</t>
  </si>
  <si>
    <t>Раздел 6. Прочие расходы</t>
  </si>
  <si>
    <t>Раздел 7. СПРАВОЧНО: Курс иностранной валюты к рублю Российской Федерации</t>
  </si>
  <si>
    <t>811</t>
  </si>
  <si>
    <t>03114R4043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</si>
  <si>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</si>
  <si>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Услуги связи</t>
  </si>
  <si>
    <t>Прочие работы, услуги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</si>
  <si>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</si>
  <si>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</si>
  <si>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</si>
  <si>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</si>
  <si>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основных средств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</si>
  <si>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</si>
  <si>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</si>
  <si>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</si>
  <si>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</si>
  <si>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</si>
  <si>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</si>
  <si>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</si>
  <si>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</si>
  <si>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Работы, услуги по содержанию имущества</t>
  </si>
  <si>
    <t>Коммунальные услуги</t>
  </si>
  <si>
    <t>Страхование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</si>
  <si>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</si>
  <si>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горюче-смазочных материалов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</si>
  <si>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</si>
  <si>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</si>
  <si>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физическим лицам</t>
  </si>
  <si>
    <t>Прочие несоциальные выплаты персоналу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</si>
  <si>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</si>
  <si>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Увеличение стоимости строительных материалов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</si>
  <si>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</si>
  <si>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 для целей капитальных вложений</t>
  </si>
  <si>
    <t>Государственное казенное учреждение "Социальная защита населения по Торбеевскому району РМ (межрайонная)"</t>
  </si>
  <si>
    <t>Директор</t>
  </si>
  <si>
    <t>А.Н.Пайганов</t>
  </si>
  <si>
    <t>Главный бухгалтер</t>
  </si>
  <si>
    <t>Е.И.Родина</t>
  </si>
  <si>
    <t>8(83456)2-00-69</t>
  </si>
  <si>
    <t>89202698</t>
  </si>
  <si>
    <t>89654151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</si>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</sst>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0"/>
      <color indexed="17"/>
      <name val="Arial Cyr"/>
      <family val="0"/>
    </font>
    <font>
      <sz val="10"/>
      <color indexed="8"/>
      <name val="Times New Roman"/>
      <family val="1"/>
    </font>
    <font>
      <sz val="12"/>
      <name val="Times New Roman CYR"/>
      <family val="0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" fontId="18" fillId="0" borderId="1">
      <alignment vertical="top" shrinkToFit="1"/>
      <protection/>
    </xf>
    <xf numFmtId="49" fontId="17" fillId="0" borderId="1">
      <alignment vertical="top"/>
      <protection/>
    </xf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2" applyNumberFormat="0" applyAlignment="0" applyProtection="0"/>
    <xf numFmtId="0" fontId="43" fillId="24" borderId="3" applyNumberFormat="0" applyAlignment="0" applyProtection="0"/>
    <xf numFmtId="0" fontId="44" fillId="24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2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5" borderId="8" applyNumberFormat="0" applyAlignment="0" applyProtection="0"/>
    <xf numFmtId="0" fontId="1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" fontId="5" fillId="0" borderId="15" xfId="33" applyNumberFormat="1" applyFont="1" applyFill="1" applyBorder="1" applyAlignment="1" applyProtection="1">
      <alignment horizontal="center" vertical="center" wrapText="1" shrinkToFit="1"/>
      <protection/>
    </xf>
    <xf numFmtId="0" fontId="5" fillId="0" borderId="15" xfId="0" applyFont="1" applyBorder="1" applyAlignment="1">
      <alignment/>
    </xf>
    <xf numFmtId="49" fontId="19" fillId="0" borderId="15" xfId="3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2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0" fontId="5" fillId="30" borderId="15" xfId="0" applyFont="1" applyFill="1" applyBorder="1" applyAlignment="1">
      <alignment/>
    </xf>
    <xf numFmtId="0" fontId="8" fillId="30" borderId="15" xfId="0" applyFont="1" applyFill="1" applyBorder="1" applyAlignment="1">
      <alignment/>
    </xf>
    <xf numFmtId="4" fontId="8" fillId="30" borderId="15" xfId="33" applyNumberFormat="1" applyFont="1" applyFill="1" applyBorder="1" applyAlignment="1" applyProtection="1">
      <alignment horizontal="center" vertical="center" wrapText="1" shrinkToFit="1"/>
      <protection/>
    </xf>
    <xf numFmtId="49" fontId="19" fillId="30" borderId="15" xfId="34" applyNumberFormat="1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Alignment="1">
      <alignment horizontal="center"/>
    </xf>
    <xf numFmtId="49" fontId="21" fillId="30" borderId="15" xfId="34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>
      <alignment horizontal="center"/>
    </xf>
    <xf numFmtId="4" fontId="8" fillId="30" borderId="15" xfId="0" applyNumberFormat="1" applyFont="1" applyFill="1" applyBorder="1" applyAlignment="1">
      <alignment horizontal="center"/>
    </xf>
    <xf numFmtId="0" fontId="8" fillId="30" borderId="15" xfId="0" applyFont="1" applyFill="1" applyBorder="1" applyAlignment="1">
      <alignment horizontal="center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/>
    </xf>
    <xf numFmtId="49" fontId="19" fillId="0" borderId="15" xfId="34" applyNumberFormat="1" applyFont="1" applyFill="1" applyBorder="1" applyAlignment="1" applyProtection="1">
      <alignment horizontal="center" wrapText="1"/>
      <protection/>
    </xf>
    <xf numFmtId="4" fontId="5" fillId="0" borderId="15" xfId="33" applyNumberFormat="1" applyFont="1" applyFill="1" applyBorder="1" applyAlignment="1" applyProtection="1">
      <alignment horizontal="center" wrapText="1" shrinkToFit="1"/>
      <protection/>
    </xf>
    <xf numFmtId="49" fontId="19" fillId="30" borderId="15" xfId="34" applyNumberFormat="1" applyFont="1" applyFill="1" applyBorder="1" applyAlignment="1" applyProtection="1">
      <alignment horizontal="center" wrapText="1"/>
      <protection/>
    </xf>
    <xf numFmtId="4" fontId="8" fillId="30" borderId="15" xfId="33" applyNumberFormat="1" applyFont="1" applyFill="1" applyBorder="1" applyAlignment="1" applyProtection="1">
      <alignment horizontal="center" wrapText="1" shrinkToFit="1"/>
      <protection/>
    </xf>
    <xf numFmtId="49" fontId="21" fillId="30" borderId="15" xfId="34" applyNumberFormat="1" applyFont="1" applyFill="1" applyBorder="1" applyAlignment="1" applyProtection="1">
      <alignment horizontal="center" wrapText="1"/>
      <protection/>
    </xf>
    <xf numFmtId="49" fontId="19" fillId="0" borderId="15" xfId="34" applyNumberFormat="1" applyFont="1" applyFill="1" applyBorder="1" applyAlignment="1" applyProtection="1">
      <alignment horizontal="left" wrapText="1"/>
      <protection/>
    </xf>
    <xf numFmtId="49" fontId="19" fillId="0" borderId="15" xfId="34" applyNumberFormat="1" applyFont="1" applyFill="1" applyBorder="1" applyAlignment="1" applyProtection="1">
      <alignment horizontal="left" vertical="center" wrapText="1"/>
      <protection/>
    </xf>
    <xf numFmtId="0" fontId="8" fillId="30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4" fontId="53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6" xfId="0" applyFont="1" applyFill="1" applyBorder="1" applyAlignment="1">
      <alignment/>
    </xf>
    <xf numFmtId="0" fontId="54" fillId="0" borderId="17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" fillId="3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8" fillId="30" borderId="15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8" fillId="30" borderId="1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49" fontId="8" fillId="30" borderId="17" xfId="0" applyNumberFormat="1" applyFont="1" applyFill="1" applyBorder="1" applyAlignment="1">
      <alignment horizontal="center"/>
    </xf>
    <xf numFmtId="49" fontId="8" fillId="30" borderId="16" xfId="0" applyNumberFormat="1" applyFont="1" applyFill="1" applyBorder="1" applyAlignment="1">
      <alignment horizontal="center"/>
    </xf>
    <xf numFmtId="49" fontId="8" fillId="30" borderId="18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1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8" xfId="33"/>
    <cellStyle name="xl2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C307"/>
  <sheetViews>
    <sheetView tabSelected="1" view="pageBreakPreview" zoomScale="110" zoomScaleSheetLayoutView="110" zoomScalePageLayoutView="0" workbookViewId="0" topLeftCell="A276">
      <selection activeCell="A297" sqref="A297:IV300"/>
    </sheetView>
  </sheetViews>
  <sheetFormatPr defaultColWidth="1.12109375" defaultRowHeight="12.75"/>
  <cols>
    <col min="1" max="1" width="6.375" style="1" customWidth="1"/>
    <col min="2" max="2" width="7.00390625" style="1" bestFit="1" customWidth="1"/>
    <col min="3" max="3" width="11.25390625" style="1" customWidth="1"/>
    <col min="4" max="4" width="8.25390625" style="1" bestFit="1" customWidth="1"/>
    <col min="5" max="5" width="23.25390625" style="1" customWidth="1"/>
    <col min="6" max="6" width="19.625" style="1" customWidth="1"/>
    <col min="7" max="7" width="8.00390625" style="1" bestFit="1" customWidth="1"/>
    <col min="8" max="8" width="10.25390625" style="1" bestFit="1" customWidth="1"/>
    <col min="9" max="9" width="17.375" style="1" customWidth="1"/>
    <col min="10" max="10" width="8.00390625" style="1" bestFit="1" customWidth="1"/>
    <col min="11" max="11" width="12.875" style="1" customWidth="1"/>
    <col min="12" max="12" width="17.75390625" style="1" customWidth="1"/>
    <col min="13" max="13" width="9.25390625" style="1" customWidth="1"/>
    <col min="14" max="14" width="10.375" style="1" bestFit="1" customWidth="1"/>
    <col min="15" max="16384" width="1.12109375" style="1" customWidth="1"/>
  </cols>
  <sheetData>
    <row r="1" s="12" customFormat="1" ht="15.75">
      <c r="N1" s="24"/>
    </row>
    <row r="2" spans="9:55" s="4" customFormat="1" ht="18" customHeight="1">
      <c r="I2" s="65" t="s">
        <v>7</v>
      </c>
      <c r="J2" s="65"/>
      <c r="K2" s="65"/>
      <c r="L2" s="65"/>
      <c r="M2" s="65"/>
      <c r="N2" s="6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9:14" s="4" customFormat="1" ht="12.75">
      <c r="I3" s="66" t="s">
        <v>62</v>
      </c>
      <c r="J3" s="66"/>
      <c r="K3" s="66"/>
      <c r="L3" s="66"/>
      <c r="M3" s="66"/>
      <c r="N3" s="66"/>
    </row>
    <row r="4" spans="9:14" s="12" customFormat="1" ht="12.75" customHeight="1">
      <c r="I4" s="67" t="s">
        <v>8</v>
      </c>
      <c r="J4" s="67"/>
      <c r="K4" s="67"/>
      <c r="L4" s="67"/>
      <c r="M4" s="67"/>
      <c r="N4" s="67"/>
    </row>
    <row r="5" spans="9:14" s="4" customFormat="1" ht="12.75">
      <c r="I5" s="66" t="s">
        <v>63</v>
      </c>
      <c r="J5" s="66"/>
      <c r="K5" s="66"/>
      <c r="L5" s="66"/>
      <c r="M5" s="66"/>
      <c r="N5" s="66"/>
    </row>
    <row r="6" spans="9:14" s="12" customFormat="1" ht="12.75" customHeight="1">
      <c r="I6" s="67" t="s">
        <v>47</v>
      </c>
      <c r="J6" s="67"/>
      <c r="K6" s="67"/>
      <c r="L6" s="67"/>
      <c r="M6" s="67"/>
      <c r="N6" s="67"/>
    </row>
    <row r="7" spans="9:14" s="4" customFormat="1" ht="12.75">
      <c r="I7" s="66"/>
      <c r="J7" s="66"/>
      <c r="K7" s="16"/>
      <c r="L7" s="66" t="s">
        <v>68</v>
      </c>
      <c r="M7" s="66"/>
      <c r="N7" s="66"/>
    </row>
    <row r="8" spans="9:14" s="12" customFormat="1" ht="10.5">
      <c r="I8" s="68" t="s">
        <v>5</v>
      </c>
      <c r="J8" s="68"/>
      <c r="L8" s="68" t="s">
        <v>6</v>
      </c>
      <c r="M8" s="68"/>
      <c r="N8" s="68"/>
    </row>
    <row r="9" spans="10:12" s="4" customFormat="1" ht="12.75">
      <c r="J9" s="64" t="s">
        <v>69</v>
      </c>
      <c r="K9" s="64"/>
      <c r="L9" s="64"/>
    </row>
    <row r="10" spans="1:36" s="4" customFormat="1" ht="12.75">
      <c r="A10" s="10"/>
      <c r="B10" s="10"/>
      <c r="C10" s="10"/>
      <c r="D10" s="10"/>
      <c r="E10" s="10"/>
      <c r="J10" s="10"/>
      <c r="K10" s="10"/>
      <c r="L10" s="10"/>
      <c r="M10" s="10"/>
      <c r="N10" s="10"/>
      <c r="AG10" s="9"/>
      <c r="AH10" s="9"/>
      <c r="AI10" s="9"/>
      <c r="AJ10" s="9"/>
    </row>
    <row r="11" spans="1:36" ht="15.75">
      <c r="A11" s="7"/>
      <c r="B11" s="61" t="s">
        <v>49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7"/>
      <c r="N11" s="62" t="s">
        <v>9</v>
      </c>
      <c r="AG11" s="6"/>
      <c r="AH11" s="6"/>
      <c r="AI11" s="6"/>
      <c r="AJ11" s="6"/>
    </row>
    <row r="12" spans="2:14" ht="18.75" customHeight="1" thickBot="1">
      <c r="B12" s="61" t="s">
        <v>209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N12" s="63"/>
    </row>
    <row r="13" spans="13:14" s="4" customFormat="1" ht="12.75">
      <c r="M13" s="5" t="s">
        <v>10</v>
      </c>
      <c r="N13" s="17" t="s">
        <v>12</v>
      </c>
    </row>
    <row r="14" spans="6:14" s="4" customFormat="1" ht="12.75">
      <c r="F14" s="64" t="s">
        <v>65</v>
      </c>
      <c r="G14" s="64"/>
      <c r="H14" s="64"/>
      <c r="I14" s="64"/>
      <c r="M14" s="5" t="s">
        <v>3</v>
      </c>
      <c r="N14" s="18"/>
    </row>
    <row r="15" spans="1:14" s="4" customFormat="1" ht="27" customHeight="1">
      <c r="A15" s="69" t="s">
        <v>16</v>
      </c>
      <c r="B15" s="69"/>
      <c r="C15" s="69"/>
      <c r="D15" s="69"/>
      <c r="F15" s="77" t="s">
        <v>262</v>
      </c>
      <c r="G15" s="77"/>
      <c r="H15" s="77"/>
      <c r="I15" s="77"/>
      <c r="J15" s="77"/>
      <c r="K15" s="77"/>
      <c r="L15" s="53"/>
      <c r="M15" s="55" t="s">
        <v>11</v>
      </c>
      <c r="N15" s="28" t="s">
        <v>268</v>
      </c>
    </row>
    <row r="16" spans="1:14" s="4" customFormat="1" ht="17.25" customHeight="1">
      <c r="A16" s="69" t="s">
        <v>17</v>
      </c>
      <c r="B16" s="69"/>
      <c r="C16" s="69"/>
      <c r="D16" s="69"/>
      <c r="F16" s="77"/>
      <c r="G16" s="77"/>
      <c r="H16" s="77"/>
      <c r="I16" s="77"/>
      <c r="J16" s="77"/>
      <c r="K16" s="77"/>
      <c r="L16" s="53"/>
      <c r="M16" s="55" t="s">
        <v>11</v>
      </c>
      <c r="N16" s="28"/>
    </row>
    <row r="17" spans="1:14" s="4" customFormat="1" ht="27" customHeight="1">
      <c r="A17" s="9" t="s">
        <v>18</v>
      </c>
      <c r="B17" s="9"/>
      <c r="C17" s="9"/>
      <c r="D17" s="9"/>
      <c r="F17" s="71" t="s">
        <v>66</v>
      </c>
      <c r="G17" s="71"/>
      <c r="H17" s="71"/>
      <c r="I17" s="71"/>
      <c r="J17" s="71"/>
      <c r="K17" s="71"/>
      <c r="L17" s="53"/>
      <c r="M17" s="55" t="s">
        <v>13</v>
      </c>
      <c r="N17" s="28" t="s">
        <v>70</v>
      </c>
    </row>
    <row r="18" spans="1:14" s="4" customFormat="1" ht="27" customHeight="1">
      <c r="A18" s="69" t="s">
        <v>19</v>
      </c>
      <c r="B18" s="69"/>
      <c r="C18" s="69"/>
      <c r="D18" s="69"/>
      <c r="F18" s="56" t="s">
        <v>67</v>
      </c>
      <c r="G18" s="56"/>
      <c r="H18" s="56"/>
      <c r="I18" s="56"/>
      <c r="J18" s="56"/>
      <c r="K18" s="56"/>
      <c r="L18" s="53"/>
      <c r="M18" s="55" t="s">
        <v>14</v>
      </c>
      <c r="N18" s="28" t="s">
        <v>269</v>
      </c>
    </row>
    <row r="19" spans="1:14" s="4" customFormat="1" ht="13.5" thickBot="1">
      <c r="A19" s="69" t="s">
        <v>20</v>
      </c>
      <c r="B19" s="69"/>
      <c r="C19" s="69"/>
      <c r="D19" s="69"/>
      <c r="M19" s="5" t="s">
        <v>4</v>
      </c>
      <c r="N19" s="19" t="s">
        <v>15</v>
      </c>
    </row>
    <row r="20" s="4" customFormat="1" ht="12.75"/>
    <row r="21" spans="1:14" s="11" customFormat="1" ht="15">
      <c r="A21" s="70" t="s">
        <v>21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="4" customFormat="1" ht="17.25" customHeight="1"/>
    <row r="23" spans="1:14" s="4" customFormat="1" ht="19.5" customHeight="1">
      <c r="A23" s="60" t="s">
        <v>50</v>
      </c>
      <c r="B23" s="60"/>
      <c r="C23" s="60"/>
      <c r="D23" s="60"/>
      <c r="E23" s="60" t="s">
        <v>210</v>
      </c>
      <c r="F23" s="60" t="s">
        <v>51</v>
      </c>
      <c r="G23" s="60"/>
      <c r="H23" s="60"/>
      <c r="I23" s="60"/>
      <c r="J23" s="60"/>
      <c r="K23" s="60"/>
      <c r="L23" s="60"/>
      <c r="M23" s="60"/>
      <c r="N23" s="60"/>
    </row>
    <row r="24" spans="1:14" s="4" customFormat="1" ht="27" customHeight="1">
      <c r="A24" s="60"/>
      <c r="B24" s="60"/>
      <c r="C24" s="60"/>
      <c r="D24" s="60"/>
      <c r="E24" s="60"/>
      <c r="F24" s="60" t="s">
        <v>64</v>
      </c>
      <c r="G24" s="60"/>
      <c r="H24" s="60"/>
      <c r="I24" s="60" t="s">
        <v>71</v>
      </c>
      <c r="J24" s="60"/>
      <c r="K24" s="60"/>
      <c r="L24" s="60" t="s">
        <v>72</v>
      </c>
      <c r="M24" s="60"/>
      <c r="N24" s="60"/>
    </row>
    <row r="25" spans="1:14" s="4" customFormat="1" ht="25.5">
      <c r="A25" s="38" t="s">
        <v>28</v>
      </c>
      <c r="B25" s="38" t="s">
        <v>54</v>
      </c>
      <c r="C25" s="38" t="s">
        <v>55</v>
      </c>
      <c r="D25" s="38" t="s">
        <v>56</v>
      </c>
      <c r="E25" s="60"/>
      <c r="F25" s="38" t="s">
        <v>52</v>
      </c>
      <c r="G25" s="38" t="s">
        <v>27</v>
      </c>
      <c r="H25" s="38" t="s">
        <v>53</v>
      </c>
      <c r="I25" s="38" t="s">
        <v>52</v>
      </c>
      <c r="J25" s="38" t="s">
        <v>27</v>
      </c>
      <c r="K25" s="38" t="s">
        <v>53</v>
      </c>
      <c r="L25" s="38" t="s">
        <v>52</v>
      </c>
      <c r="M25" s="38" t="s">
        <v>27</v>
      </c>
      <c r="N25" s="38" t="s">
        <v>53</v>
      </c>
    </row>
    <row r="26" spans="1:14" s="4" customFormat="1" ht="12.75">
      <c r="A26" s="39">
        <v>1</v>
      </c>
      <c r="B26" s="39">
        <v>2</v>
      </c>
      <c r="C26" s="39">
        <v>3</v>
      </c>
      <c r="D26" s="39">
        <v>4</v>
      </c>
      <c r="E26" s="39">
        <v>5</v>
      </c>
      <c r="F26" s="39">
        <v>6</v>
      </c>
      <c r="G26" s="39">
        <v>7</v>
      </c>
      <c r="H26" s="39">
        <v>8</v>
      </c>
      <c r="I26" s="39">
        <v>9</v>
      </c>
      <c r="J26" s="39">
        <v>10</v>
      </c>
      <c r="K26" s="39">
        <v>11</v>
      </c>
      <c r="L26" s="39">
        <v>12</v>
      </c>
      <c r="M26" s="39">
        <v>13</v>
      </c>
      <c r="N26" s="39">
        <v>14</v>
      </c>
    </row>
    <row r="27" spans="1:14" s="4" customFormat="1" ht="12.75" hidden="1">
      <c r="A27" s="35" t="s">
        <v>223</v>
      </c>
      <c r="B27" s="40" t="s">
        <v>223</v>
      </c>
      <c r="C27" s="40" t="s">
        <v>73</v>
      </c>
      <c r="D27" s="40" t="s">
        <v>74</v>
      </c>
      <c r="E27" s="40" t="s">
        <v>75</v>
      </c>
      <c r="F27" s="41"/>
      <c r="G27" s="25"/>
      <c r="H27" s="25"/>
      <c r="I27" s="41"/>
      <c r="J27" s="25"/>
      <c r="K27" s="25"/>
      <c r="L27" s="41"/>
      <c r="M27" s="25"/>
      <c r="N27" s="25"/>
    </row>
    <row r="28" spans="1:14" s="4" customFormat="1" ht="12.75" hidden="1">
      <c r="A28" s="35" t="s">
        <v>223</v>
      </c>
      <c r="B28" s="40" t="s">
        <v>223</v>
      </c>
      <c r="C28" s="40" t="s">
        <v>73</v>
      </c>
      <c r="D28" s="40" t="s">
        <v>74</v>
      </c>
      <c r="E28" s="40" t="s">
        <v>76</v>
      </c>
      <c r="F28" s="41"/>
      <c r="G28" s="25"/>
      <c r="H28" s="25"/>
      <c r="I28" s="41"/>
      <c r="J28" s="25"/>
      <c r="K28" s="25"/>
      <c r="L28" s="41"/>
      <c r="M28" s="25"/>
      <c r="N28" s="25"/>
    </row>
    <row r="29" spans="1:14" s="4" customFormat="1" ht="12.75" hidden="1">
      <c r="A29" s="35" t="s">
        <v>223</v>
      </c>
      <c r="B29" s="40" t="s">
        <v>223</v>
      </c>
      <c r="C29" s="40" t="s">
        <v>73</v>
      </c>
      <c r="D29" s="40" t="s">
        <v>74</v>
      </c>
      <c r="E29" s="40" t="s">
        <v>77</v>
      </c>
      <c r="F29" s="41"/>
      <c r="G29" s="25"/>
      <c r="H29" s="25"/>
      <c r="I29" s="41"/>
      <c r="J29" s="25"/>
      <c r="K29" s="25"/>
      <c r="L29" s="41"/>
      <c r="M29" s="25"/>
      <c r="N29" s="25"/>
    </row>
    <row r="30" spans="1:14" s="4" customFormat="1" ht="12.75" hidden="1">
      <c r="A30" s="35" t="s">
        <v>223</v>
      </c>
      <c r="B30" s="40" t="s">
        <v>223</v>
      </c>
      <c r="C30" s="40" t="s">
        <v>73</v>
      </c>
      <c r="D30" s="40" t="s">
        <v>74</v>
      </c>
      <c r="E30" s="40" t="s">
        <v>78</v>
      </c>
      <c r="F30" s="41"/>
      <c r="G30" s="25"/>
      <c r="H30" s="25"/>
      <c r="I30" s="41"/>
      <c r="J30" s="25"/>
      <c r="K30" s="25"/>
      <c r="L30" s="41"/>
      <c r="M30" s="25"/>
      <c r="N30" s="25"/>
    </row>
    <row r="31" spans="1:14" s="4" customFormat="1" ht="12.75" hidden="1">
      <c r="A31" s="35" t="s">
        <v>223</v>
      </c>
      <c r="B31" s="40" t="s">
        <v>223</v>
      </c>
      <c r="C31" s="40" t="s">
        <v>73</v>
      </c>
      <c r="D31" s="40" t="s">
        <v>74</v>
      </c>
      <c r="E31" s="40" t="s">
        <v>79</v>
      </c>
      <c r="F31" s="41"/>
      <c r="G31" s="25"/>
      <c r="H31" s="25"/>
      <c r="I31" s="41"/>
      <c r="J31" s="25"/>
      <c r="K31" s="25"/>
      <c r="L31" s="41"/>
      <c r="M31" s="25"/>
      <c r="N31" s="25"/>
    </row>
    <row r="32" spans="1:14" s="4" customFormat="1" ht="12.75" hidden="1">
      <c r="A32" s="76" t="s">
        <v>29</v>
      </c>
      <c r="B32" s="76"/>
      <c r="C32" s="76"/>
      <c r="D32" s="76"/>
      <c r="E32" s="42"/>
      <c r="F32" s="43">
        <f>SUM(F27:F31)</f>
        <v>0</v>
      </c>
      <c r="G32" s="43"/>
      <c r="H32" s="43"/>
      <c r="I32" s="43">
        <f>SUM(I27:I31)</f>
        <v>0</v>
      </c>
      <c r="J32" s="43"/>
      <c r="K32" s="43"/>
      <c r="L32" s="43">
        <f>SUM(L27:L31)</f>
        <v>0</v>
      </c>
      <c r="M32" s="43"/>
      <c r="N32" s="43"/>
    </row>
    <row r="33" spans="1:14" s="4" customFormat="1" ht="12.75">
      <c r="A33" s="35" t="s">
        <v>211</v>
      </c>
      <c r="B33" s="40" t="s">
        <v>224</v>
      </c>
      <c r="C33" s="40" t="s">
        <v>80</v>
      </c>
      <c r="D33" s="40" t="s">
        <v>74</v>
      </c>
      <c r="E33" s="40" t="s">
        <v>81</v>
      </c>
      <c r="F33" s="41">
        <v>7950</v>
      </c>
      <c r="G33" s="25"/>
      <c r="H33" s="25"/>
      <c r="I33" s="41"/>
      <c r="J33" s="25"/>
      <c r="K33" s="25"/>
      <c r="L33" s="41"/>
      <c r="M33" s="25"/>
      <c r="N33" s="25"/>
    </row>
    <row r="34" spans="1:14" s="4" customFormat="1" ht="12.75">
      <c r="A34" s="35" t="s">
        <v>211</v>
      </c>
      <c r="B34" s="40" t="s">
        <v>224</v>
      </c>
      <c r="C34" s="40" t="s">
        <v>80</v>
      </c>
      <c r="D34" s="40" t="s">
        <v>74</v>
      </c>
      <c r="E34" s="40" t="s">
        <v>75</v>
      </c>
      <c r="F34" s="41">
        <v>900</v>
      </c>
      <c r="G34" s="25"/>
      <c r="H34" s="25"/>
      <c r="I34" s="41"/>
      <c r="J34" s="25"/>
      <c r="K34" s="25"/>
      <c r="L34" s="41"/>
      <c r="M34" s="25"/>
      <c r="N34" s="25"/>
    </row>
    <row r="35" spans="1:14" s="4" customFormat="1" ht="12.75">
      <c r="A35" s="35" t="s">
        <v>211</v>
      </c>
      <c r="B35" s="40" t="s">
        <v>224</v>
      </c>
      <c r="C35" s="40" t="s">
        <v>80</v>
      </c>
      <c r="D35" s="40" t="s">
        <v>82</v>
      </c>
      <c r="E35" s="40" t="s">
        <v>83</v>
      </c>
      <c r="F35" s="41">
        <v>540100</v>
      </c>
      <c r="G35" s="25"/>
      <c r="H35" s="25"/>
      <c r="I35" s="41"/>
      <c r="J35" s="25"/>
      <c r="K35" s="25"/>
      <c r="L35" s="41"/>
      <c r="M35" s="25"/>
      <c r="N35" s="25"/>
    </row>
    <row r="36" spans="1:14" s="4" customFormat="1" ht="12.75">
      <c r="A36" s="76" t="s">
        <v>29</v>
      </c>
      <c r="B36" s="76"/>
      <c r="C36" s="76"/>
      <c r="D36" s="76"/>
      <c r="E36" s="44"/>
      <c r="F36" s="43">
        <f>SUM(F33:F35)</f>
        <v>548950</v>
      </c>
      <c r="G36" s="37"/>
      <c r="H36" s="37"/>
      <c r="I36" s="43">
        <f>SUM(I33:I35)</f>
        <v>0</v>
      </c>
      <c r="J36" s="37"/>
      <c r="K36" s="37"/>
      <c r="L36" s="43">
        <f>SUM(L33:L35)</f>
        <v>0</v>
      </c>
      <c r="M36" s="37"/>
      <c r="N36" s="37"/>
    </row>
    <row r="37" spans="1:14" s="4" customFormat="1" ht="12.75">
      <c r="A37" s="35" t="s">
        <v>211</v>
      </c>
      <c r="B37" s="40" t="s">
        <v>224</v>
      </c>
      <c r="C37" s="40" t="s">
        <v>84</v>
      </c>
      <c r="D37" s="40" t="s">
        <v>74</v>
      </c>
      <c r="E37" s="40" t="s">
        <v>81</v>
      </c>
      <c r="F37" s="41">
        <v>830</v>
      </c>
      <c r="G37" s="25"/>
      <c r="H37" s="25"/>
      <c r="I37" s="41"/>
      <c r="J37" s="25"/>
      <c r="K37" s="25"/>
      <c r="L37" s="41"/>
      <c r="M37" s="25"/>
      <c r="N37" s="25"/>
    </row>
    <row r="38" spans="1:14" s="4" customFormat="1" ht="12.75">
      <c r="A38" s="35" t="s">
        <v>211</v>
      </c>
      <c r="B38" s="40" t="s">
        <v>224</v>
      </c>
      <c r="C38" s="40" t="s">
        <v>84</v>
      </c>
      <c r="D38" s="40" t="s">
        <v>74</v>
      </c>
      <c r="E38" s="40" t="s">
        <v>75</v>
      </c>
      <c r="F38" s="41">
        <v>540</v>
      </c>
      <c r="G38" s="25"/>
      <c r="H38" s="25"/>
      <c r="I38" s="41"/>
      <c r="J38" s="25"/>
      <c r="K38" s="25"/>
      <c r="L38" s="41"/>
      <c r="M38" s="25"/>
      <c r="N38" s="25"/>
    </row>
    <row r="39" spans="1:14" s="4" customFormat="1" ht="12.75">
      <c r="A39" s="35" t="s">
        <v>211</v>
      </c>
      <c r="B39" s="40" t="s">
        <v>224</v>
      </c>
      <c r="C39" s="40" t="s">
        <v>84</v>
      </c>
      <c r="D39" s="40" t="s">
        <v>82</v>
      </c>
      <c r="E39" s="40" t="s">
        <v>85</v>
      </c>
      <c r="F39" s="41">
        <v>208800</v>
      </c>
      <c r="G39" s="25"/>
      <c r="H39" s="25"/>
      <c r="I39" s="41"/>
      <c r="J39" s="25"/>
      <c r="K39" s="25"/>
      <c r="L39" s="41"/>
      <c r="M39" s="25"/>
      <c r="N39" s="25"/>
    </row>
    <row r="40" spans="1:14" s="10" customFormat="1" ht="12.75">
      <c r="A40" s="76" t="s">
        <v>29</v>
      </c>
      <c r="B40" s="76"/>
      <c r="C40" s="76"/>
      <c r="D40" s="76"/>
      <c r="E40" s="44"/>
      <c r="F40" s="43">
        <f>SUM(F37:F39)</f>
        <v>210170</v>
      </c>
      <c r="G40" s="37"/>
      <c r="H40" s="37"/>
      <c r="I40" s="43">
        <f>SUM(I37:I39)</f>
        <v>0</v>
      </c>
      <c r="J40" s="37"/>
      <c r="K40" s="37"/>
      <c r="L40" s="43">
        <f>SUM(L37:L39)</f>
        <v>0</v>
      </c>
      <c r="M40" s="37"/>
      <c r="N40" s="37"/>
    </row>
    <row r="41" spans="1:14" s="4" customFormat="1" ht="12.75">
      <c r="A41" s="35" t="s">
        <v>211</v>
      </c>
      <c r="B41" s="40" t="s">
        <v>212</v>
      </c>
      <c r="C41" s="40" t="s">
        <v>86</v>
      </c>
      <c r="D41" s="40" t="s">
        <v>87</v>
      </c>
      <c r="E41" s="40" t="s">
        <v>88</v>
      </c>
      <c r="F41" s="41">
        <v>16244000</v>
      </c>
      <c r="G41" s="25"/>
      <c r="H41" s="25"/>
      <c r="I41" s="41"/>
      <c r="J41" s="25"/>
      <c r="K41" s="25"/>
      <c r="L41" s="41"/>
      <c r="M41" s="25"/>
      <c r="N41" s="25"/>
    </row>
    <row r="42" spans="1:14" s="4" customFormat="1" ht="12.75">
      <c r="A42" s="35" t="s">
        <v>211</v>
      </c>
      <c r="B42" s="40" t="s">
        <v>212</v>
      </c>
      <c r="C42" s="40" t="s">
        <v>86</v>
      </c>
      <c r="D42" s="40" t="s">
        <v>87</v>
      </c>
      <c r="E42" s="40" t="s">
        <v>89</v>
      </c>
      <c r="F42" s="41">
        <v>60500</v>
      </c>
      <c r="G42" s="25"/>
      <c r="H42" s="25"/>
      <c r="I42" s="41"/>
      <c r="J42" s="25"/>
      <c r="K42" s="25"/>
      <c r="L42" s="41"/>
      <c r="M42" s="25"/>
      <c r="N42" s="25"/>
    </row>
    <row r="43" spans="1:14" s="4" customFormat="1" ht="12.75" hidden="1">
      <c r="A43" s="35" t="s">
        <v>211</v>
      </c>
      <c r="B43" s="40" t="s">
        <v>212</v>
      </c>
      <c r="C43" s="40" t="s">
        <v>86</v>
      </c>
      <c r="D43" s="40" t="s">
        <v>90</v>
      </c>
      <c r="E43" s="40" t="s">
        <v>91</v>
      </c>
      <c r="F43" s="41"/>
      <c r="G43" s="25"/>
      <c r="H43" s="25"/>
      <c r="I43" s="41"/>
      <c r="J43" s="25"/>
      <c r="K43" s="25"/>
      <c r="L43" s="41"/>
      <c r="M43" s="25"/>
      <c r="N43" s="25"/>
    </row>
    <row r="44" spans="1:14" s="4" customFormat="1" ht="12.75" hidden="1">
      <c r="A44" s="35" t="s">
        <v>211</v>
      </c>
      <c r="B44" s="40" t="s">
        <v>212</v>
      </c>
      <c r="C44" s="40" t="s">
        <v>86</v>
      </c>
      <c r="D44" s="40" t="s">
        <v>90</v>
      </c>
      <c r="E44" s="40" t="s">
        <v>75</v>
      </c>
      <c r="F44" s="41"/>
      <c r="G44" s="25"/>
      <c r="H44" s="25"/>
      <c r="I44" s="41"/>
      <c r="J44" s="25"/>
      <c r="K44" s="25"/>
      <c r="L44" s="41"/>
      <c r="M44" s="25"/>
      <c r="N44" s="25"/>
    </row>
    <row r="45" spans="1:14" s="4" customFormat="1" ht="12.75">
      <c r="A45" s="35" t="s">
        <v>211</v>
      </c>
      <c r="B45" s="40" t="s">
        <v>212</v>
      </c>
      <c r="C45" s="40" t="s">
        <v>86</v>
      </c>
      <c r="D45" s="40" t="s">
        <v>92</v>
      </c>
      <c r="E45" s="40" t="s">
        <v>93</v>
      </c>
      <c r="F45" s="41">
        <v>4898616</v>
      </c>
      <c r="G45" s="25"/>
      <c r="H45" s="25"/>
      <c r="I45" s="41"/>
      <c r="J45" s="25"/>
      <c r="K45" s="25"/>
      <c r="L45" s="41"/>
      <c r="M45" s="25"/>
      <c r="N45" s="25"/>
    </row>
    <row r="46" spans="1:14" s="4" customFormat="1" ht="12.75" hidden="1">
      <c r="A46" s="35" t="s">
        <v>211</v>
      </c>
      <c r="B46" s="40" t="s">
        <v>212</v>
      </c>
      <c r="C46" s="40" t="s">
        <v>86</v>
      </c>
      <c r="D46" s="40" t="s">
        <v>92</v>
      </c>
      <c r="E46" s="40" t="s">
        <v>94</v>
      </c>
      <c r="F46" s="41"/>
      <c r="G46" s="25"/>
      <c r="H46" s="25"/>
      <c r="I46" s="41"/>
      <c r="J46" s="25"/>
      <c r="K46" s="25"/>
      <c r="L46" s="41"/>
      <c r="M46" s="25"/>
      <c r="N46" s="25"/>
    </row>
    <row r="47" spans="1:14" s="4" customFormat="1" ht="12.75" hidden="1">
      <c r="A47" s="35" t="s">
        <v>211</v>
      </c>
      <c r="B47" s="40" t="s">
        <v>212</v>
      </c>
      <c r="C47" s="40" t="s">
        <v>86</v>
      </c>
      <c r="D47" s="40" t="s">
        <v>95</v>
      </c>
      <c r="E47" s="40" t="s">
        <v>96</v>
      </c>
      <c r="F47" s="41"/>
      <c r="G47" s="25"/>
      <c r="H47" s="25"/>
      <c r="I47" s="41"/>
      <c r="J47" s="25"/>
      <c r="K47" s="25"/>
      <c r="L47" s="41"/>
      <c r="M47" s="25"/>
      <c r="N47" s="25"/>
    </row>
    <row r="48" spans="1:14" s="4" customFormat="1" ht="12.75" hidden="1">
      <c r="A48" s="35" t="s">
        <v>211</v>
      </c>
      <c r="B48" s="40" t="s">
        <v>212</v>
      </c>
      <c r="C48" s="40" t="s">
        <v>86</v>
      </c>
      <c r="D48" s="40" t="s">
        <v>95</v>
      </c>
      <c r="E48" s="40" t="s">
        <v>97</v>
      </c>
      <c r="F48" s="41"/>
      <c r="G48" s="25"/>
      <c r="H48" s="25"/>
      <c r="I48" s="41"/>
      <c r="J48" s="25"/>
      <c r="K48" s="25"/>
      <c r="L48" s="41"/>
      <c r="M48" s="25"/>
      <c r="N48" s="25"/>
    </row>
    <row r="49" spans="1:14" s="4" customFormat="1" ht="12.75">
      <c r="A49" s="35" t="s">
        <v>211</v>
      </c>
      <c r="B49" s="40" t="s">
        <v>212</v>
      </c>
      <c r="C49" s="40" t="s">
        <v>86</v>
      </c>
      <c r="D49" s="40" t="s">
        <v>74</v>
      </c>
      <c r="E49" s="40" t="s">
        <v>81</v>
      </c>
      <c r="F49" s="41">
        <v>270900</v>
      </c>
      <c r="G49" s="25"/>
      <c r="H49" s="25"/>
      <c r="I49" s="41"/>
      <c r="J49" s="25"/>
      <c r="K49" s="25"/>
      <c r="L49" s="41"/>
      <c r="M49" s="25"/>
      <c r="N49" s="25"/>
    </row>
    <row r="50" spans="1:14" s="4" customFormat="1" ht="12.75">
      <c r="A50" s="35" t="s">
        <v>211</v>
      </c>
      <c r="B50" s="40" t="s">
        <v>212</v>
      </c>
      <c r="C50" s="40" t="s">
        <v>86</v>
      </c>
      <c r="D50" s="40" t="s">
        <v>74</v>
      </c>
      <c r="E50" s="40" t="s">
        <v>98</v>
      </c>
      <c r="F50" s="41">
        <v>228081.2</v>
      </c>
      <c r="G50" s="25"/>
      <c r="H50" s="25"/>
      <c r="I50" s="41"/>
      <c r="J50" s="25"/>
      <c r="K50" s="25"/>
      <c r="L50" s="41"/>
      <c r="M50" s="25"/>
      <c r="N50" s="25"/>
    </row>
    <row r="51" spans="1:14" s="4" customFormat="1" ht="12.75" hidden="1">
      <c r="A51" s="35" t="s">
        <v>211</v>
      </c>
      <c r="B51" s="40" t="s">
        <v>212</v>
      </c>
      <c r="C51" s="40" t="s">
        <v>86</v>
      </c>
      <c r="D51" s="40" t="s">
        <v>74</v>
      </c>
      <c r="E51" s="40" t="s">
        <v>99</v>
      </c>
      <c r="F51" s="41"/>
      <c r="G51" s="25"/>
      <c r="H51" s="25"/>
      <c r="I51" s="41"/>
      <c r="J51" s="25"/>
      <c r="K51" s="25"/>
      <c r="L51" s="41"/>
      <c r="M51" s="25"/>
      <c r="N51" s="25"/>
    </row>
    <row r="52" spans="1:14" s="4" customFormat="1" ht="12.75">
      <c r="A52" s="35" t="s">
        <v>211</v>
      </c>
      <c r="B52" s="40" t="s">
        <v>212</v>
      </c>
      <c r="C52" s="40" t="s">
        <v>86</v>
      </c>
      <c r="D52" s="40" t="s">
        <v>74</v>
      </c>
      <c r="E52" s="40" t="s">
        <v>96</v>
      </c>
      <c r="F52" s="41">
        <v>47200</v>
      </c>
      <c r="G52" s="25"/>
      <c r="H52" s="25"/>
      <c r="I52" s="41"/>
      <c r="J52" s="25"/>
      <c r="K52" s="25"/>
      <c r="L52" s="41"/>
      <c r="M52" s="25"/>
      <c r="N52" s="25"/>
    </row>
    <row r="53" spans="1:14" s="4" customFormat="1" ht="12.75">
      <c r="A53" s="35" t="s">
        <v>211</v>
      </c>
      <c r="B53" s="40" t="s">
        <v>212</v>
      </c>
      <c r="C53" s="40" t="s">
        <v>86</v>
      </c>
      <c r="D53" s="40" t="s">
        <v>74</v>
      </c>
      <c r="E53" s="40" t="s">
        <v>75</v>
      </c>
      <c r="F53" s="41">
        <v>361800</v>
      </c>
      <c r="G53" s="25"/>
      <c r="H53" s="25"/>
      <c r="I53" s="41"/>
      <c r="J53" s="25"/>
      <c r="K53" s="25"/>
      <c r="L53" s="41"/>
      <c r="M53" s="25"/>
      <c r="N53" s="25"/>
    </row>
    <row r="54" spans="1:14" s="4" customFormat="1" ht="12.75">
      <c r="A54" s="35" t="s">
        <v>211</v>
      </c>
      <c r="B54" s="40" t="s">
        <v>212</v>
      </c>
      <c r="C54" s="40" t="s">
        <v>86</v>
      </c>
      <c r="D54" s="40" t="s">
        <v>74</v>
      </c>
      <c r="E54" s="40" t="s">
        <v>100</v>
      </c>
      <c r="F54" s="41">
        <v>100800</v>
      </c>
      <c r="G54" s="25"/>
      <c r="H54" s="25"/>
      <c r="I54" s="41"/>
      <c r="J54" s="25"/>
      <c r="K54" s="25"/>
      <c r="L54" s="41"/>
      <c r="M54" s="25"/>
      <c r="N54" s="25"/>
    </row>
    <row r="55" spans="1:14" s="4" customFormat="1" ht="12.75" hidden="1">
      <c r="A55" s="35" t="s">
        <v>211</v>
      </c>
      <c r="B55" s="40" t="s">
        <v>212</v>
      </c>
      <c r="C55" s="40" t="s">
        <v>86</v>
      </c>
      <c r="D55" s="40" t="s">
        <v>74</v>
      </c>
      <c r="E55" s="40" t="s">
        <v>101</v>
      </c>
      <c r="F55" s="41"/>
      <c r="G55" s="25"/>
      <c r="H55" s="25"/>
      <c r="I55" s="41"/>
      <c r="J55" s="25"/>
      <c r="K55" s="25"/>
      <c r="L55" s="41"/>
      <c r="M55" s="25"/>
      <c r="N55" s="25"/>
    </row>
    <row r="56" spans="1:14" s="4" customFormat="1" ht="12.75">
      <c r="A56" s="35" t="s">
        <v>211</v>
      </c>
      <c r="B56" s="40" t="s">
        <v>212</v>
      </c>
      <c r="C56" s="40" t="s">
        <v>86</v>
      </c>
      <c r="D56" s="40" t="s">
        <v>74</v>
      </c>
      <c r="E56" s="40" t="s">
        <v>102</v>
      </c>
      <c r="F56" s="41">
        <v>6010</v>
      </c>
      <c r="G56" s="25"/>
      <c r="H56" s="25"/>
      <c r="I56" s="41"/>
      <c r="J56" s="25"/>
      <c r="K56" s="25"/>
      <c r="L56" s="41"/>
      <c r="M56" s="25"/>
      <c r="N56" s="25"/>
    </row>
    <row r="57" spans="1:14" s="4" customFormat="1" ht="12.75" hidden="1">
      <c r="A57" s="35" t="s">
        <v>211</v>
      </c>
      <c r="B57" s="40" t="s">
        <v>212</v>
      </c>
      <c r="C57" s="40" t="s">
        <v>86</v>
      </c>
      <c r="D57" s="40" t="s">
        <v>74</v>
      </c>
      <c r="E57" s="40" t="s">
        <v>103</v>
      </c>
      <c r="F57" s="41"/>
      <c r="G57" s="25"/>
      <c r="H57" s="25"/>
      <c r="I57" s="41"/>
      <c r="J57" s="25"/>
      <c r="K57" s="25"/>
      <c r="L57" s="41"/>
      <c r="M57" s="25"/>
      <c r="N57" s="25"/>
    </row>
    <row r="58" spans="1:14" s="4" customFormat="1" ht="12.75">
      <c r="A58" s="35" t="s">
        <v>211</v>
      </c>
      <c r="B58" s="40" t="s">
        <v>212</v>
      </c>
      <c r="C58" s="40" t="s">
        <v>86</v>
      </c>
      <c r="D58" s="40" t="s">
        <v>74</v>
      </c>
      <c r="E58" s="40" t="s">
        <v>104</v>
      </c>
      <c r="F58" s="41">
        <v>820000</v>
      </c>
      <c r="G58" s="25"/>
      <c r="H58" s="25"/>
      <c r="I58" s="41"/>
      <c r="J58" s="25"/>
      <c r="K58" s="25"/>
      <c r="L58" s="41"/>
      <c r="M58" s="25"/>
      <c r="N58" s="25"/>
    </row>
    <row r="59" spans="1:14" s="4" customFormat="1" ht="12.75" hidden="1">
      <c r="A59" s="35" t="s">
        <v>211</v>
      </c>
      <c r="B59" s="40" t="s">
        <v>212</v>
      </c>
      <c r="C59" s="40" t="s">
        <v>86</v>
      </c>
      <c r="D59" s="40" t="s">
        <v>74</v>
      </c>
      <c r="E59" s="40" t="s">
        <v>105</v>
      </c>
      <c r="F59" s="41"/>
      <c r="G59" s="25"/>
      <c r="H59" s="25"/>
      <c r="I59" s="41"/>
      <c r="J59" s="25"/>
      <c r="K59" s="25"/>
      <c r="L59" s="41"/>
      <c r="M59" s="25"/>
      <c r="N59" s="25"/>
    </row>
    <row r="60" spans="1:14" s="4" customFormat="1" ht="12.75" hidden="1">
      <c r="A60" s="35" t="s">
        <v>211</v>
      </c>
      <c r="B60" s="40" t="s">
        <v>212</v>
      </c>
      <c r="C60" s="40" t="s">
        <v>86</v>
      </c>
      <c r="D60" s="40" t="s">
        <v>74</v>
      </c>
      <c r="E60" s="40" t="s">
        <v>77</v>
      </c>
      <c r="F60" s="41"/>
      <c r="G60" s="25"/>
      <c r="H60" s="25"/>
      <c r="I60" s="41"/>
      <c r="J60" s="25"/>
      <c r="K60" s="25"/>
      <c r="L60" s="41"/>
      <c r="M60" s="25"/>
      <c r="N60" s="25"/>
    </row>
    <row r="61" spans="1:14" s="4" customFormat="1" ht="12.75">
      <c r="A61" s="35" t="s">
        <v>211</v>
      </c>
      <c r="B61" s="40" t="s">
        <v>212</v>
      </c>
      <c r="C61" s="40" t="s">
        <v>86</v>
      </c>
      <c r="D61" s="40" t="s">
        <v>74</v>
      </c>
      <c r="E61" s="40" t="s">
        <v>106</v>
      </c>
      <c r="F61" s="41">
        <v>97000</v>
      </c>
      <c r="G61" s="25"/>
      <c r="H61" s="25"/>
      <c r="I61" s="41"/>
      <c r="J61" s="25"/>
      <c r="K61" s="25"/>
      <c r="L61" s="41"/>
      <c r="M61" s="25"/>
      <c r="N61" s="25"/>
    </row>
    <row r="62" spans="1:14" s="4" customFormat="1" ht="12.75">
      <c r="A62" s="35" t="s">
        <v>211</v>
      </c>
      <c r="B62" s="40" t="s">
        <v>212</v>
      </c>
      <c r="C62" s="40" t="s">
        <v>86</v>
      </c>
      <c r="D62" s="40" t="s">
        <v>74</v>
      </c>
      <c r="E62" s="40" t="s">
        <v>78</v>
      </c>
      <c r="F62" s="41">
        <v>34810</v>
      </c>
      <c r="G62" s="25"/>
      <c r="H62" s="25"/>
      <c r="I62" s="41"/>
      <c r="J62" s="25"/>
      <c r="K62" s="25"/>
      <c r="L62" s="41"/>
      <c r="M62" s="25"/>
      <c r="N62" s="25"/>
    </row>
    <row r="63" spans="1:14" s="4" customFormat="1" ht="14.25" customHeight="1" hidden="1">
      <c r="A63" s="35" t="s">
        <v>211</v>
      </c>
      <c r="B63" s="40" t="s">
        <v>212</v>
      </c>
      <c r="C63" s="40" t="s">
        <v>86</v>
      </c>
      <c r="D63" s="40" t="s">
        <v>74</v>
      </c>
      <c r="E63" s="40" t="s">
        <v>107</v>
      </c>
      <c r="F63" s="41"/>
      <c r="G63" s="25"/>
      <c r="H63" s="25"/>
      <c r="I63" s="41"/>
      <c r="J63" s="25"/>
      <c r="K63" s="25"/>
      <c r="L63" s="41"/>
      <c r="M63" s="25"/>
      <c r="N63" s="25"/>
    </row>
    <row r="64" spans="1:14" s="4" customFormat="1" ht="12.75" hidden="1">
      <c r="A64" s="35" t="s">
        <v>211</v>
      </c>
      <c r="B64" s="40" t="s">
        <v>212</v>
      </c>
      <c r="C64" s="40" t="s">
        <v>86</v>
      </c>
      <c r="D64" s="40" t="s">
        <v>74</v>
      </c>
      <c r="E64" s="40" t="s">
        <v>108</v>
      </c>
      <c r="F64" s="41"/>
      <c r="G64" s="25"/>
      <c r="H64" s="25"/>
      <c r="I64" s="41"/>
      <c r="J64" s="25"/>
      <c r="K64" s="25"/>
      <c r="L64" s="41"/>
      <c r="M64" s="25"/>
      <c r="N64" s="25"/>
    </row>
    <row r="65" spans="1:14" s="4" customFormat="1" ht="12.75">
      <c r="A65" s="35" t="s">
        <v>211</v>
      </c>
      <c r="B65" s="40" t="s">
        <v>212</v>
      </c>
      <c r="C65" s="40" t="s">
        <v>86</v>
      </c>
      <c r="D65" s="40" t="s">
        <v>109</v>
      </c>
      <c r="E65" s="40" t="s">
        <v>98</v>
      </c>
      <c r="F65" s="41">
        <v>262900</v>
      </c>
      <c r="G65" s="25"/>
      <c r="H65" s="25"/>
      <c r="I65" s="41"/>
      <c r="J65" s="25"/>
      <c r="K65" s="25"/>
      <c r="L65" s="41"/>
      <c r="M65" s="25"/>
      <c r="N65" s="25"/>
    </row>
    <row r="66" spans="1:14" s="4" customFormat="1" ht="12.75" hidden="1">
      <c r="A66" s="35" t="s">
        <v>211</v>
      </c>
      <c r="B66" s="40" t="s">
        <v>212</v>
      </c>
      <c r="C66" s="40" t="s">
        <v>86</v>
      </c>
      <c r="D66" s="40" t="s">
        <v>110</v>
      </c>
      <c r="E66" s="40" t="s">
        <v>111</v>
      </c>
      <c r="F66" s="41"/>
      <c r="G66" s="25"/>
      <c r="H66" s="25"/>
      <c r="I66" s="41"/>
      <c r="J66" s="25"/>
      <c r="K66" s="25"/>
      <c r="L66" s="41"/>
      <c r="M66" s="25"/>
      <c r="N66" s="25"/>
    </row>
    <row r="67" spans="1:14" s="4" customFormat="1" ht="12.75" hidden="1">
      <c r="A67" s="35" t="s">
        <v>211</v>
      </c>
      <c r="B67" s="40" t="s">
        <v>212</v>
      </c>
      <c r="C67" s="40" t="s">
        <v>86</v>
      </c>
      <c r="D67" s="40" t="s">
        <v>110</v>
      </c>
      <c r="E67" s="40" t="s">
        <v>112</v>
      </c>
      <c r="F67" s="41"/>
      <c r="G67" s="25"/>
      <c r="H67" s="25"/>
      <c r="I67" s="41"/>
      <c r="J67" s="25"/>
      <c r="K67" s="25"/>
      <c r="L67" s="41"/>
      <c r="M67" s="25"/>
      <c r="N67" s="25"/>
    </row>
    <row r="68" spans="1:14" s="4" customFormat="1" ht="12.75" hidden="1">
      <c r="A68" s="35" t="s">
        <v>211</v>
      </c>
      <c r="B68" s="40" t="s">
        <v>212</v>
      </c>
      <c r="C68" s="40" t="s">
        <v>86</v>
      </c>
      <c r="D68" s="40" t="s">
        <v>110</v>
      </c>
      <c r="E68" s="40" t="s">
        <v>113</v>
      </c>
      <c r="F68" s="41"/>
      <c r="G68" s="25"/>
      <c r="H68" s="25"/>
      <c r="I68" s="41"/>
      <c r="J68" s="25"/>
      <c r="K68" s="25"/>
      <c r="L68" s="41"/>
      <c r="M68" s="25"/>
      <c r="N68" s="25"/>
    </row>
    <row r="69" spans="1:14" s="4" customFormat="1" ht="12.75" hidden="1">
      <c r="A69" s="35" t="s">
        <v>211</v>
      </c>
      <c r="B69" s="40" t="s">
        <v>212</v>
      </c>
      <c r="C69" s="40" t="s">
        <v>86</v>
      </c>
      <c r="D69" s="40" t="s">
        <v>114</v>
      </c>
      <c r="E69" s="40" t="s">
        <v>115</v>
      </c>
      <c r="F69" s="41"/>
      <c r="G69" s="25"/>
      <c r="H69" s="25"/>
      <c r="I69" s="41"/>
      <c r="J69" s="25"/>
      <c r="K69" s="25"/>
      <c r="L69" s="41"/>
      <c r="M69" s="25"/>
      <c r="N69" s="25"/>
    </row>
    <row r="70" spans="1:14" s="4" customFormat="1" ht="12.75">
      <c r="A70" s="35" t="s">
        <v>211</v>
      </c>
      <c r="B70" s="40" t="s">
        <v>212</v>
      </c>
      <c r="C70" s="40" t="s">
        <v>86</v>
      </c>
      <c r="D70" s="40" t="s">
        <v>116</v>
      </c>
      <c r="E70" s="40" t="s">
        <v>115</v>
      </c>
      <c r="F70" s="41">
        <v>5000</v>
      </c>
      <c r="G70" s="25"/>
      <c r="H70" s="25"/>
      <c r="I70" s="41"/>
      <c r="J70" s="25"/>
      <c r="K70" s="25"/>
      <c r="L70" s="41"/>
      <c r="M70" s="25"/>
      <c r="N70" s="25"/>
    </row>
    <row r="71" spans="1:14" s="4" customFormat="1" ht="12.75" hidden="1">
      <c r="A71" s="35" t="s">
        <v>211</v>
      </c>
      <c r="B71" s="40" t="s">
        <v>212</v>
      </c>
      <c r="C71" s="40" t="s">
        <v>86</v>
      </c>
      <c r="D71" s="40" t="s">
        <v>117</v>
      </c>
      <c r="E71" s="40" t="s">
        <v>115</v>
      </c>
      <c r="F71" s="41"/>
      <c r="G71" s="25"/>
      <c r="H71" s="25"/>
      <c r="I71" s="41"/>
      <c r="J71" s="25"/>
      <c r="K71" s="25"/>
      <c r="L71" s="41"/>
      <c r="M71" s="25"/>
      <c r="N71" s="25"/>
    </row>
    <row r="72" spans="1:14" s="4" customFormat="1" ht="12.75" hidden="1">
      <c r="A72" s="35" t="s">
        <v>211</v>
      </c>
      <c r="B72" s="40" t="s">
        <v>212</v>
      </c>
      <c r="C72" s="40" t="s">
        <v>86</v>
      </c>
      <c r="D72" s="40" t="s">
        <v>117</v>
      </c>
      <c r="E72" s="40" t="s">
        <v>118</v>
      </c>
      <c r="F72" s="41"/>
      <c r="G72" s="25"/>
      <c r="H72" s="25"/>
      <c r="I72" s="41"/>
      <c r="J72" s="25"/>
      <c r="K72" s="25"/>
      <c r="L72" s="41"/>
      <c r="M72" s="25"/>
      <c r="N72" s="25"/>
    </row>
    <row r="73" spans="1:14" s="4" customFormat="1" ht="12.75">
      <c r="A73" s="35" t="s">
        <v>211</v>
      </c>
      <c r="B73" s="40" t="s">
        <v>212</v>
      </c>
      <c r="C73" s="40" t="s">
        <v>86</v>
      </c>
      <c r="D73" s="40" t="s">
        <v>117</v>
      </c>
      <c r="E73" s="40" t="s">
        <v>112</v>
      </c>
      <c r="F73" s="41">
        <v>1086</v>
      </c>
      <c r="G73" s="25"/>
      <c r="H73" s="25"/>
      <c r="I73" s="41"/>
      <c r="J73" s="25"/>
      <c r="K73" s="25"/>
      <c r="L73" s="41"/>
      <c r="M73" s="25"/>
      <c r="N73" s="25"/>
    </row>
    <row r="74" spans="1:14" s="4" customFormat="1" ht="12.75">
      <c r="A74" s="76" t="s">
        <v>29</v>
      </c>
      <c r="B74" s="76"/>
      <c r="C74" s="76"/>
      <c r="D74" s="76"/>
      <c r="E74" s="44"/>
      <c r="F74" s="43">
        <f>SUM(F41:F73)</f>
        <v>23438703.2</v>
      </c>
      <c r="G74" s="37"/>
      <c r="H74" s="37"/>
      <c r="I74" s="43">
        <f>SUM(I41:I73)</f>
        <v>0</v>
      </c>
      <c r="J74" s="37"/>
      <c r="K74" s="37"/>
      <c r="L74" s="43">
        <f>SUM(L41:L73)</f>
        <v>0</v>
      </c>
      <c r="M74" s="37"/>
      <c r="N74" s="37"/>
    </row>
    <row r="75" spans="1:14" s="4" customFormat="1" ht="12.75">
      <c r="A75" s="35" t="s">
        <v>211</v>
      </c>
      <c r="B75" s="40" t="s">
        <v>212</v>
      </c>
      <c r="C75" s="40" t="s">
        <v>119</v>
      </c>
      <c r="D75" s="40" t="s">
        <v>87</v>
      </c>
      <c r="E75" s="40" t="s">
        <v>120</v>
      </c>
      <c r="F75" s="41">
        <v>904956.51</v>
      </c>
      <c r="G75" s="25"/>
      <c r="H75" s="25"/>
      <c r="I75" s="41"/>
      <c r="J75" s="25"/>
      <c r="K75" s="25"/>
      <c r="L75" s="41"/>
      <c r="M75" s="25"/>
      <c r="N75" s="25"/>
    </row>
    <row r="76" spans="1:14" s="4" customFormat="1" ht="12.75">
      <c r="A76" s="35" t="s">
        <v>211</v>
      </c>
      <c r="B76" s="40" t="s">
        <v>212</v>
      </c>
      <c r="C76" s="40" t="s">
        <v>119</v>
      </c>
      <c r="D76" s="40" t="s">
        <v>92</v>
      </c>
      <c r="E76" s="40" t="s">
        <v>120</v>
      </c>
      <c r="F76" s="41">
        <v>267162.34</v>
      </c>
      <c r="G76" s="25"/>
      <c r="H76" s="25"/>
      <c r="I76" s="41"/>
      <c r="J76" s="25"/>
      <c r="K76" s="25"/>
      <c r="L76" s="41"/>
      <c r="M76" s="25"/>
      <c r="N76" s="25"/>
    </row>
    <row r="77" spans="1:14" s="4" customFormat="1" ht="12.75">
      <c r="A77" s="76" t="s">
        <v>29</v>
      </c>
      <c r="B77" s="76"/>
      <c r="C77" s="76"/>
      <c r="D77" s="76"/>
      <c r="E77" s="44"/>
      <c r="F77" s="43">
        <f>SUM(F75:F76)</f>
        <v>1172118.85</v>
      </c>
      <c r="G77" s="37"/>
      <c r="H77" s="37"/>
      <c r="I77" s="43">
        <f>SUM(I75:I76)</f>
        <v>0</v>
      </c>
      <c r="J77" s="37"/>
      <c r="K77" s="37"/>
      <c r="L77" s="43">
        <f>SUM(L75:L76)</f>
        <v>0</v>
      </c>
      <c r="M77" s="37"/>
      <c r="N77" s="37"/>
    </row>
    <row r="78" spans="1:14" s="4" customFormat="1" ht="12.75">
      <c r="A78" s="35" t="s">
        <v>211</v>
      </c>
      <c r="B78" s="40" t="s">
        <v>212</v>
      </c>
      <c r="C78" s="40" t="s">
        <v>121</v>
      </c>
      <c r="D78" s="40" t="s">
        <v>74</v>
      </c>
      <c r="E78" s="40" t="s">
        <v>98</v>
      </c>
      <c r="F78" s="41">
        <v>144596.89</v>
      </c>
      <c r="G78" s="25"/>
      <c r="H78" s="25"/>
      <c r="I78" s="41"/>
      <c r="J78" s="25"/>
      <c r="K78" s="25"/>
      <c r="L78" s="41"/>
      <c r="M78" s="25"/>
      <c r="N78" s="25"/>
    </row>
    <row r="79" spans="1:14" s="4" customFormat="1" ht="12.75">
      <c r="A79" s="35" t="s">
        <v>211</v>
      </c>
      <c r="B79" s="40" t="s">
        <v>212</v>
      </c>
      <c r="C79" s="40" t="s">
        <v>121</v>
      </c>
      <c r="D79" s="40" t="s">
        <v>74</v>
      </c>
      <c r="E79" s="40" t="s">
        <v>96</v>
      </c>
      <c r="F79" s="41">
        <v>41000</v>
      </c>
      <c r="G79" s="25"/>
      <c r="H79" s="25"/>
      <c r="I79" s="41"/>
      <c r="J79" s="25"/>
      <c r="K79" s="25"/>
      <c r="L79" s="41"/>
      <c r="M79" s="25"/>
      <c r="N79" s="25"/>
    </row>
    <row r="80" spans="1:14" s="4" customFormat="1" ht="12.75">
      <c r="A80" s="35" t="s">
        <v>211</v>
      </c>
      <c r="B80" s="40" t="s">
        <v>212</v>
      </c>
      <c r="C80" s="40" t="s">
        <v>121</v>
      </c>
      <c r="D80" s="40" t="s">
        <v>74</v>
      </c>
      <c r="E80" s="40" t="s">
        <v>102</v>
      </c>
      <c r="F80" s="41">
        <v>7418.16</v>
      </c>
      <c r="G80" s="25"/>
      <c r="H80" s="25"/>
      <c r="I80" s="41"/>
      <c r="J80" s="25"/>
      <c r="K80" s="25"/>
      <c r="L80" s="41"/>
      <c r="M80" s="25"/>
      <c r="N80" s="25"/>
    </row>
    <row r="81" spans="1:14" s="4" customFormat="1" ht="12.75">
      <c r="A81" s="35" t="s">
        <v>211</v>
      </c>
      <c r="B81" s="40" t="s">
        <v>212</v>
      </c>
      <c r="C81" s="40" t="s">
        <v>121</v>
      </c>
      <c r="D81" s="40" t="s">
        <v>74</v>
      </c>
      <c r="E81" s="40" t="s">
        <v>106</v>
      </c>
      <c r="F81" s="41">
        <v>128710</v>
      </c>
      <c r="G81" s="25"/>
      <c r="H81" s="25"/>
      <c r="I81" s="41"/>
      <c r="J81" s="25"/>
      <c r="K81" s="25"/>
      <c r="L81" s="41"/>
      <c r="M81" s="25"/>
      <c r="N81" s="25"/>
    </row>
    <row r="82" spans="1:14" s="4" customFormat="1" ht="12.75" hidden="1">
      <c r="A82" s="35" t="s">
        <v>211</v>
      </c>
      <c r="B82" s="40" t="s">
        <v>212</v>
      </c>
      <c r="C82" s="40" t="s">
        <v>121</v>
      </c>
      <c r="D82" s="40" t="s">
        <v>74</v>
      </c>
      <c r="E82" s="40" t="s">
        <v>78</v>
      </c>
      <c r="F82" s="41"/>
      <c r="G82" s="25"/>
      <c r="H82" s="25"/>
      <c r="I82" s="41"/>
      <c r="J82" s="25"/>
      <c r="K82" s="25"/>
      <c r="L82" s="41"/>
      <c r="M82" s="25"/>
      <c r="N82" s="25"/>
    </row>
    <row r="83" spans="1:14" s="4" customFormat="1" ht="12.75" hidden="1">
      <c r="A83" s="35" t="s">
        <v>211</v>
      </c>
      <c r="B83" s="40" t="s">
        <v>212</v>
      </c>
      <c r="C83" s="40" t="s">
        <v>121</v>
      </c>
      <c r="D83" s="40" t="s">
        <v>109</v>
      </c>
      <c r="E83" s="40" t="s">
        <v>98</v>
      </c>
      <c r="F83" s="41"/>
      <c r="G83" s="25"/>
      <c r="H83" s="25"/>
      <c r="I83" s="41"/>
      <c r="J83" s="25"/>
      <c r="K83" s="25"/>
      <c r="L83" s="41"/>
      <c r="M83" s="25"/>
      <c r="N83" s="25"/>
    </row>
    <row r="84" spans="1:14" s="4" customFormat="1" ht="12.75">
      <c r="A84" s="35" t="s">
        <v>211</v>
      </c>
      <c r="B84" s="40" t="s">
        <v>212</v>
      </c>
      <c r="C84" s="40" t="s">
        <v>121</v>
      </c>
      <c r="D84" s="40" t="s">
        <v>116</v>
      </c>
      <c r="E84" s="40" t="s">
        <v>115</v>
      </c>
      <c r="F84" s="41">
        <v>7000</v>
      </c>
      <c r="G84" s="25"/>
      <c r="H84" s="25"/>
      <c r="I84" s="41"/>
      <c r="J84" s="25"/>
      <c r="K84" s="25"/>
      <c r="L84" s="41"/>
      <c r="M84" s="25"/>
      <c r="N84" s="25"/>
    </row>
    <row r="85" spans="1:14" s="4" customFormat="1" ht="12.75">
      <c r="A85" s="76" t="s">
        <v>29</v>
      </c>
      <c r="B85" s="76"/>
      <c r="C85" s="76"/>
      <c r="D85" s="76"/>
      <c r="E85" s="44"/>
      <c r="F85" s="43">
        <f>SUM(F78:F84)</f>
        <v>328725.05000000005</v>
      </c>
      <c r="G85" s="37"/>
      <c r="H85" s="37"/>
      <c r="I85" s="43">
        <f>SUM(I78:I84)</f>
        <v>0</v>
      </c>
      <c r="J85" s="37"/>
      <c r="K85" s="37"/>
      <c r="L85" s="43">
        <f>SUM(L78:L84)</f>
        <v>0</v>
      </c>
      <c r="M85" s="37"/>
      <c r="N85" s="37"/>
    </row>
    <row r="86" spans="1:14" s="4" customFormat="1" ht="12.75" hidden="1">
      <c r="A86" s="35" t="s">
        <v>211</v>
      </c>
      <c r="B86" s="40" t="s">
        <v>212</v>
      </c>
      <c r="C86" s="40" t="s">
        <v>122</v>
      </c>
      <c r="D86" s="40" t="s">
        <v>74</v>
      </c>
      <c r="E86" s="40" t="s">
        <v>123</v>
      </c>
      <c r="F86" s="41"/>
      <c r="G86" s="25"/>
      <c r="H86" s="25"/>
      <c r="I86" s="41"/>
      <c r="J86" s="25"/>
      <c r="K86" s="25"/>
      <c r="L86" s="41"/>
      <c r="M86" s="25"/>
      <c r="N86" s="25"/>
    </row>
    <row r="87" spans="1:14" s="4" customFormat="1" ht="12.75" hidden="1">
      <c r="A87" s="76" t="s">
        <v>29</v>
      </c>
      <c r="B87" s="76"/>
      <c r="C87" s="76"/>
      <c r="D87" s="76"/>
      <c r="E87" s="44"/>
      <c r="F87" s="43">
        <f>F86</f>
        <v>0</v>
      </c>
      <c r="G87" s="37"/>
      <c r="H87" s="37"/>
      <c r="I87" s="43">
        <f>I86</f>
        <v>0</v>
      </c>
      <c r="J87" s="37"/>
      <c r="K87" s="37"/>
      <c r="L87" s="43">
        <f>L86</f>
        <v>0</v>
      </c>
      <c r="M87" s="37"/>
      <c r="N87" s="37"/>
    </row>
    <row r="88" spans="1:14" s="4" customFormat="1" ht="12.75" hidden="1">
      <c r="A88" s="35" t="s">
        <v>211</v>
      </c>
      <c r="B88" s="40" t="s">
        <v>225</v>
      </c>
      <c r="C88" s="40" t="s">
        <v>124</v>
      </c>
      <c r="D88" s="40" t="s">
        <v>74</v>
      </c>
      <c r="E88" s="40" t="s">
        <v>125</v>
      </c>
      <c r="F88" s="41"/>
      <c r="G88" s="25"/>
      <c r="H88" s="25"/>
      <c r="I88" s="41"/>
      <c r="J88" s="25"/>
      <c r="K88" s="25"/>
      <c r="L88" s="41"/>
      <c r="M88" s="25"/>
      <c r="N88" s="25"/>
    </row>
    <row r="89" spans="1:14" s="4" customFormat="1" ht="12.75" hidden="1">
      <c r="A89" s="35" t="s">
        <v>211</v>
      </c>
      <c r="B89" s="40" t="s">
        <v>225</v>
      </c>
      <c r="C89" s="40" t="s">
        <v>124</v>
      </c>
      <c r="D89" s="40" t="s">
        <v>126</v>
      </c>
      <c r="E89" s="40" t="s">
        <v>127</v>
      </c>
      <c r="F89" s="41"/>
      <c r="G89" s="25"/>
      <c r="H89" s="25"/>
      <c r="I89" s="41"/>
      <c r="J89" s="25"/>
      <c r="K89" s="25"/>
      <c r="L89" s="41"/>
      <c r="M89" s="25"/>
      <c r="N89" s="25"/>
    </row>
    <row r="90" spans="1:14" s="4" customFormat="1" ht="12.75" hidden="1">
      <c r="A90" s="76" t="s">
        <v>29</v>
      </c>
      <c r="B90" s="76"/>
      <c r="C90" s="76"/>
      <c r="D90" s="76"/>
      <c r="E90" s="44"/>
      <c r="F90" s="43">
        <f>SUM(F88:F89)</f>
        <v>0</v>
      </c>
      <c r="G90" s="37"/>
      <c r="H90" s="37"/>
      <c r="I90" s="43">
        <f>SUM(I88:I89)</f>
        <v>0</v>
      </c>
      <c r="J90" s="37"/>
      <c r="K90" s="37"/>
      <c r="L90" s="43">
        <f>SUM(L88:L89)</f>
        <v>0</v>
      </c>
      <c r="M90" s="37"/>
      <c r="N90" s="37"/>
    </row>
    <row r="91" spans="1:14" s="4" customFormat="1" ht="12.75">
      <c r="A91" s="35" t="s">
        <v>211</v>
      </c>
      <c r="B91" s="40" t="s">
        <v>225</v>
      </c>
      <c r="C91" s="40" t="s">
        <v>128</v>
      </c>
      <c r="D91" s="40" t="s">
        <v>74</v>
      </c>
      <c r="E91" s="40" t="s">
        <v>81</v>
      </c>
      <c r="F91" s="41">
        <v>14737</v>
      </c>
      <c r="G91" s="25"/>
      <c r="H91" s="25"/>
      <c r="I91" s="41"/>
      <c r="J91" s="25"/>
      <c r="K91" s="25"/>
      <c r="L91" s="41"/>
      <c r="M91" s="25"/>
      <c r="N91" s="25"/>
    </row>
    <row r="92" spans="1:14" s="4" customFormat="1" ht="12.75">
      <c r="A92" s="35" t="s">
        <v>211</v>
      </c>
      <c r="B92" s="40" t="s">
        <v>225</v>
      </c>
      <c r="C92" s="40" t="s">
        <v>128</v>
      </c>
      <c r="D92" s="40" t="s">
        <v>74</v>
      </c>
      <c r="E92" s="40" t="s">
        <v>75</v>
      </c>
      <c r="F92" s="41">
        <v>3350</v>
      </c>
      <c r="G92" s="25"/>
      <c r="H92" s="25"/>
      <c r="I92" s="41"/>
      <c r="J92" s="25"/>
      <c r="K92" s="25"/>
      <c r="L92" s="41"/>
      <c r="M92" s="25"/>
      <c r="N92" s="25"/>
    </row>
    <row r="93" spans="1:14" s="4" customFormat="1" ht="12.75">
      <c r="A93" s="35" t="s">
        <v>211</v>
      </c>
      <c r="B93" s="40" t="s">
        <v>225</v>
      </c>
      <c r="C93" s="40" t="s">
        <v>128</v>
      </c>
      <c r="D93" s="40" t="s">
        <v>126</v>
      </c>
      <c r="E93" s="40" t="s">
        <v>83</v>
      </c>
      <c r="F93" s="41">
        <v>1433000</v>
      </c>
      <c r="G93" s="25"/>
      <c r="H93" s="25"/>
      <c r="I93" s="41"/>
      <c r="J93" s="25"/>
      <c r="K93" s="25"/>
      <c r="L93" s="41"/>
      <c r="M93" s="25"/>
      <c r="N93" s="25"/>
    </row>
    <row r="94" spans="1:14" s="4" customFormat="1" ht="12.75">
      <c r="A94" s="76" t="s">
        <v>29</v>
      </c>
      <c r="B94" s="76"/>
      <c r="C94" s="76"/>
      <c r="D94" s="76"/>
      <c r="E94" s="44"/>
      <c r="F94" s="43">
        <f>SUM(F91:F93)</f>
        <v>1451087</v>
      </c>
      <c r="G94" s="37"/>
      <c r="H94" s="37"/>
      <c r="I94" s="43">
        <f>SUM(I91:I93)</f>
        <v>0</v>
      </c>
      <c r="J94" s="37"/>
      <c r="K94" s="37"/>
      <c r="L94" s="43">
        <f>SUM(L91:L93)</f>
        <v>0</v>
      </c>
      <c r="M94" s="37"/>
      <c r="N94" s="37"/>
    </row>
    <row r="95" spans="1:14" s="4" customFormat="1" ht="12.75">
      <c r="A95" s="35" t="s">
        <v>211</v>
      </c>
      <c r="B95" s="40" t="s">
        <v>225</v>
      </c>
      <c r="C95" s="40" t="s">
        <v>129</v>
      </c>
      <c r="D95" s="40" t="s">
        <v>74</v>
      </c>
      <c r="E95" s="40" t="s">
        <v>81</v>
      </c>
      <c r="F95" s="41">
        <v>72800</v>
      </c>
      <c r="G95" s="25"/>
      <c r="H95" s="25"/>
      <c r="I95" s="41"/>
      <c r="J95" s="25"/>
      <c r="K95" s="25"/>
      <c r="L95" s="41"/>
      <c r="M95" s="25"/>
      <c r="N95" s="25"/>
    </row>
    <row r="96" spans="1:14" s="4" customFormat="1" ht="12.75">
      <c r="A96" s="35" t="s">
        <v>211</v>
      </c>
      <c r="B96" s="40" t="s">
        <v>225</v>
      </c>
      <c r="C96" s="40" t="s">
        <v>129</v>
      </c>
      <c r="D96" s="40" t="s">
        <v>74</v>
      </c>
      <c r="E96" s="40" t="s">
        <v>75</v>
      </c>
      <c r="F96" s="41">
        <v>10000</v>
      </c>
      <c r="G96" s="25"/>
      <c r="H96" s="25"/>
      <c r="I96" s="41"/>
      <c r="J96" s="25"/>
      <c r="K96" s="25"/>
      <c r="L96" s="41"/>
      <c r="M96" s="25"/>
      <c r="N96" s="25"/>
    </row>
    <row r="97" spans="1:14" s="4" customFormat="1" ht="12.75">
      <c r="A97" s="35" t="s">
        <v>211</v>
      </c>
      <c r="B97" s="40" t="s">
        <v>225</v>
      </c>
      <c r="C97" s="40" t="s">
        <v>129</v>
      </c>
      <c r="D97" s="40" t="s">
        <v>126</v>
      </c>
      <c r="E97" s="40" t="s">
        <v>83</v>
      </c>
      <c r="F97" s="41">
        <v>6823000</v>
      </c>
      <c r="G97" s="25"/>
      <c r="H97" s="25"/>
      <c r="I97" s="41"/>
      <c r="J97" s="25"/>
      <c r="K97" s="25"/>
      <c r="L97" s="41"/>
      <c r="M97" s="25"/>
      <c r="N97" s="25"/>
    </row>
    <row r="98" spans="1:14" s="4" customFormat="1" ht="12.75">
      <c r="A98" s="76" t="s">
        <v>29</v>
      </c>
      <c r="B98" s="76"/>
      <c r="C98" s="76"/>
      <c r="D98" s="76"/>
      <c r="E98" s="44"/>
      <c r="F98" s="43">
        <f>SUM(F95:F97)</f>
        <v>6905800</v>
      </c>
      <c r="G98" s="37"/>
      <c r="H98" s="37"/>
      <c r="I98" s="43">
        <f>SUM(I95:I97)</f>
        <v>0</v>
      </c>
      <c r="J98" s="37"/>
      <c r="K98" s="37"/>
      <c r="L98" s="43">
        <f>SUM(L95:L97)</f>
        <v>0</v>
      </c>
      <c r="M98" s="37"/>
      <c r="N98" s="37"/>
    </row>
    <row r="99" spans="1:14" s="4" customFormat="1" ht="12.75" hidden="1">
      <c r="A99" s="35" t="s">
        <v>211</v>
      </c>
      <c r="B99" s="40" t="s">
        <v>225</v>
      </c>
      <c r="C99" s="40" t="s">
        <v>130</v>
      </c>
      <c r="D99" s="40" t="s">
        <v>74</v>
      </c>
      <c r="E99" s="40" t="s">
        <v>81</v>
      </c>
      <c r="F99" s="41"/>
      <c r="G99" s="25"/>
      <c r="H99" s="25"/>
      <c r="I99" s="41"/>
      <c r="J99" s="25"/>
      <c r="K99" s="25"/>
      <c r="L99" s="41"/>
      <c r="M99" s="25"/>
      <c r="N99" s="25"/>
    </row>
    <row r="100" spans="1:14" s="4" customFormat="1" ht="12.75">
      <c r="A100" s="35" t="s">
        <v>211</v>
      </c>
      <c r="B100" s="40" t="s">
        <v>225</v>
      </c>
      <c r="C100" s="40" t="s">
        <v>130</v>
      </c>
      <c r="D100" s="40" t="s">
        <v>74</v>
      </c>
      <c r="E100" s="40" t="s">
        <v>75</v>
      </c>
      <c r="F100" s="41">
        <v>200</v>
      </c>
      <c r="G100" s="25"/>
      <c r="H100" s="25"/>
      <c r="I100" s="41"/>
      <c r="J100" s="25"/>
      <c r="K100" s="25"/>
      <c r="L100" s="41"/>
      <c r="M100" s="25"/>
      <c r="N100" s="25"/>
    </row>
    <row r="101" spans="1:14" s="4" customFormat="1" ht="12.75">
      <c r="A101" s="35" t="s">
        <v>211</v>
      </c>
      <c r="B101" s="40" t="s">
        <v>225</v>
      </c>
      <c r="C101" s="40" t="s">
        <v>130</v>
      </c>
      <c r="D101" s="40" t="s">
        <v>126</v>
      </c>
      <c r="E101" s="40" t="s">
        <v>83</v>
      </c>
      <c r="F101" s="41">
        <v>24000</v>
      </c>
      <c r="G101" s="25"/>
      <c r="H101" s="25"/>
      <c r="I101" s="41"/>
      <c r="J101" s="25"/>
      <c r="K101" s="25"/>
      <c r="L101" s="41"/>
      <c r="M101" s="25"/>
      <c r="N101" s="25"/>
    </row>
    <row r="102" spans="1:14" s="4" customFormat="1" ht="12.75">
      <c r="A102" s="76" t="s">
        <v>29</v>
      </c>
      <c r="B102" s="76"/>
      <c r="C102" s="76"/>
      <c r="D102" s="76"/>
      <c r="E102" s="44"/>
      <c r="F102" s="43">
        <f>SUM(F99:F101)</f>
        <v>24200</v>
      </c>
      <c r="G102" s="37"/>
      <c r="H102" s="37"/>
      <c r="I102" s="43">
        <f>SUM(I99:I101)</f>
        <v>0</v>
      </c>
      <c r="J102" s="37"/>
      <c r="K102" s="37"/>
      <c r="L102" s="43">
        <f>SUM(L99:L101)</f>
        <v>0</v>
      </c>
      <c r="M102" s="37"/>
      <c r="N102" s="37"/>
    </row>
    <row r="103" spans="1:14" s="4" customFormat="1" ht="12.75">
      <c r="A103" s="35" t="s">
        <v>211</v>
      </c>
      <c r="B103" s="40" t="s">
        <v>225</v>
      </c>
      <c r="C103" s="40" t="s">
        <v>131</v>
      </c>
      <c r="D103" s="40" t="s">
        <v>74</v>
      </c>
      <c r="E103" s="40" t="s">
        <v>81</v>
      </c>
      <c r="F103" s="41">
        <v>300</v>
      </c>
      <c r="G103" s="25"/>
      <c r="H103" s="25"/>
      <c r="I103" s="41"/>
      <c r="J103" s="25"/>
      <c r="K103" s="25"/>
      <c r="L103" s="41"/>
      <c r="M103" s="25"/>
      <c r="N103" s="25"/>
    </row>
    <row r="104" spans="1:14" s="4" customFormat="1" ht="12.75">
      <c r="A104" s="35" t="s">
        <v>211</v>
      </c>
      <c r="B104" s="40" t="s">
        <v>225</v>
      </c>
      <c r="C104" s="40" t="s">
        <v>131</v>
      </c>
      <c r="D104" s="40" t="s">
        <v>74</v>
      </c>
      <c r="E104" s="40" t="s">
        <v>75</v>
      </c>
      <c r="F104" s="41">
        <v>300</v>
      </c>
      <c r="G104" s="25"/>
      <c r="H104" s="25"/>
      <c r="I104" s="41"/>
      <c r="J104" s="25"/>
      <c r="K104" s="25"/>
      <c r="L104" s="41"/>
      <c r="M104" s="25"/>
      <c r="N104" s="25"/>
    </row>
    <row r="105" spans="1:14" s="4" customFormat="1" ht="12.75">
      <c r="A105" s="35" t="s">
        <v>211</v>
      </c>
      <c r="B105" s="40" t="s">
        <v>225</v>
      </c>
      <c r="C105" s="40" t="s">
        <v>131</v>
      </c>
      <c r="D105" s="40" t="s">
        <v>126</v>
      </c>
      <c r="E105" s="40" t="s">
        <v>83</v>
      </c>
      <c r="F105" s="41">
        <v>97000</v>
      </c>
      <c r="G105" s="25"/>
      <c r="H105" s="25"/>
      <c r="I105" s="41"/>
      <c r="J105" s="25"/>
      <c r="K105" s="25"/>
      <c r="L105" s="41"/>
      <c r="M105" s="25"/>
      <c r="N105" s="25"/>
    </row>
    <row r="106" spans="1:14" s="4" customFormat="1" ht="12.75">
      <c r="A106" s="76" t="s">
        <v>29</v>
      </c>
      <c r="B106" s="76"/>
      <c r="C106" s="76"/>
      <c r="D106" s="76"/>
      <c r="E106" s="44"/>
      <c r="F106" s="43">
        <f>SUM(F103:F105)</f>
        <v>97600</v>
      </c>
      <c r="G106" s="37"/>
      <c r="H106" s="37"/>
      <c r="I106" s="43">
        <f>SUM(I103:I105)</f>
        <v>0</v>
      </c>
      <c r="J106" s="37"/>
      <c r="K106" s="37"/>
      <c r="L106" s="43">
        <f>SUM(L103:L105)</f>
        <v>0</v>
      </c>
      <c r="M106" s="37"/>
      <c r="N106" s="37"/>
    </row>
    <row r="107" spans="1:14" s="4" customFormat="1" ht="12.75">
      <c r="A107" s="35" t="s">
        <v>211</v>
      </c>
      <c r="B107" s="40" t="s">
        <v>225</v>
      </c>
      <c r="C107" s="40" t="s">
        <v>132</v>
      </c>
      <c r="D107" s="40" t="s">
        <v>74</v>
      </c>
      <c r="E107" s="40" t="s">
        <v>81</v>
      </c>
      <c r="F107" s="41">
        <v>67200</v>
      </c>
      <c r="G107" s="25"/>
      <c r="H107" s="25"/>
      <c r="I107" s="41"/>
      <c r="J107" s="25"/>
      <c r="K107" s="25"/>
      <c r="L107" s="41"/>
      <c r="M107" s="25"/>
      <c r="N107" s="25"/>
    </row>
    <row r="108" spans="1:14" s="4" customFormat="1" ht="12.75">
      <c r="A108" s="35" t="s">
        <v>211</v>
      </c>
      <c r="B108" s="40" t="s">
        <v>225</v>
      </c>
      <c r="C108" s="40" t="s">
        <v>132</v>
      </c>
      <c r="D108" s="40" t="s">
        <v>74</v>
      </c>
      <c r="E108" s="40" t="s">
        <v>75</v>
      </c>
      <c r="F108" s="41">
        <v>8100</v>
      </c>
      <c r="G108" s="25"/>
      <c r="H108" s="25"/>
      <c r="I108" s="41"/>
      <c r="J108" s="25"/>
      <c r="K108" s="25"/>
      <c r="L108" s="41"/>
      <c r="M108" s="25"/>
      <c r="N108" s="25"/>
    </row>
    <row r="109" spans="1:14" s="4" customFormat="1" ht="12.75">
      <c r="A109" s="35" t="s">
        <v>211</v>
      </c>
      <c r="B109" s="40" t="s">
        <v>225</v>
      </c>
      <c r="C109" s="40" t="s">
        <v>132</v>
      </c>
      <c r="D109" s="40" t="s">
        <v>126</v>
      </c>
      <c r="E109" s="40" t="s">
        <v>83</v>
      </c>
      <c r="F109" s="41">
        <v>5595000</v>
      </c>
      <c r="G109" s="25"/>
      <c r="H109" s="25"/>
      <c r="I109" s="41"/>
      <c r="J109" s="25"/>
      <c r="K109" s="25"/>
      <c r="L109" s="41"/>
      <c r="M109" s="25"/>
      <c r="N109" s="25"/>
    </row>
    <row r="110" spans="1:14" s="4" customFormat="1" ht="12.75">
      <c r="A110" s="76" t="s">
        <v>29</v>
      </c>
      <c r="B110" s="76"/>
      <c r="C110" s="76"/>
      <c r="D110" s="76"/>
      <c r="E110" s="44"/>
      <c r="F110" s="43">
        <f>SUM(F107:F109)</f>
        <v>5670300</v>
      </c>
      <c r="G110" s="37"/>
      <c r="H110" s="37"/>
      <c r="I110" s="43">
        <f>SUM(I107:I109)</f>
        <v>0</v>
      </c>
      <c r="J110" s="37"/>
      <c r="K110" s="37"/>
      <c r="L110" s="43">
        <f>SUM(L107:L109)</f>
        <v>0</v>
      </c>
      <c r="M110" s="37"/>
      <c r="N110" s="37"/>
    </row>
    <row r="111" spans="1:14" s="4" customFormat="1" ht="12.75">
      <c r="A111" s="35" t="s">
        <v>211</v>
      </c>
      <c r="B111" s="40" t="s">
        <v>225</v>
      </c>
      <c r="C111" s="40" t="s">
        <v>133</v>
      </c>
      <c r="D111" s="40" t="s">
        <v>74</v>
      </c>
      <c r="E111" s="40" t="s">
        <v>81</v>
      </c>
      <c r="F111" s="41">
        <v>2300</v>
      </c>
      <c r="G111" s="25"/>
      <c r="H111" s="25"/>
      <c r="I111" s="41"/>
      <c r="J111" s="25"/>
      <c r="K111" s="25"/>
      <c r="L111" s="41"/>
      <c r="M111" s="25"/>
      <c r="N111" s="25"/>
    </row>
    <row r="112" spans="1:14" s="4" customFormat="1" ht="12.75">
      <c r="A112" s="35" t="s">
        <v>211</v>
      </c>
      <c r="B112" s="40" t="s">
        <v>225</v>
      </c>
      <c r="C112" s="40" t="s">
        <v>133</v>
      </c>
      <c r="D112" s="40" t="s">
        <v>74</v>
      </c>
      <c r="E112" s="40" t="s">
        <v>75</v>
      </c>
      <c r="F112" s="41">
        <v>100</v>
      </c>
      <c r="G112" s="25"/>
      <c r="H112" s="25"/>
      <c r="I112" s="41"/>
      <c r="J112" s="25"/>
      <c r="K112" s="25"/>
      <c r="L112" s="41"/>
      <c r="M112" s="25"/>
      <c r="N112" s="25"/>
    </row>
    <row r="113" spans="1:14" s="4" customFormat="1" ht="12.75">
      <c r="A113" s="35" t="s">
        <v>211</v>
      </c>
      <c r="B113" s="40" t="s">
        <v>225</v>
      </c>
      <c r="C113" s="40" t="s">
        <v>133</v>
      </c>
      <c r="D113" s="40" t="s">
        <v>126</v>
      </c>
      <c r="E113" s="40" t="s">
        <v>83</v>
      </c>
      <c r="F113" s="41">
        <v>71750</v>
      </c>
      <c r="G113" s="25"/>
      <c r="H113" s="25"/>
      <c r="I113" s="41"/>
      <c r="J113" s="25"/>
      <c r="K113" s="25"/>
      <c r="L113" s="41"/>
      <c r="M113" s="25"/>
      <c r="N113" s="25"/>
    </row>
    <row r="114" spans="1:14" s="4" customFormat="1" ht="12.75">
      <c r="A114" s="76" t="s">
        <v>29</v>
      </c>
      <c r="B114" s="76"/>
      <c r="C114" s="76"/>
      <c r="D114" s="76"/>
      <c r="E114" s="44"/>
      <c r="F114" s="43">
        <f>SUM(F111:F113)</f>
        <v>74150</v>
      </c>
      <c r="G114" s="37"/>
      <c r="H114" s="37"/>
      <c r="I114" s="43">
        <f>SUM(I111:I113)</f>
        <v>0</v>
      </c>
      <c r="J114" s="37"/>
      <c r="K114" s="37"/>
      <c r="L114" s="43">
        <f>SUM(L111:L113)</f>
        <v>0</v>
      </c>
      <c r="M114" s="37"/>
      <c r="N114" s="37"/>
    </row>
    <row r="115" spans="1:14" s="4" customFormat="1" ht="12.75" hidden="1">
      <c r="A115" s="35" t="s">
        <v>211</v>
      </c>
      <c r="B115" s="40" t="s">
        <v>225</v>
      </c>
      <c r="C115" s="40" t="s">
        <v>134</v>
      </c>
      <c r="D115" s="40" t="s">
        <v>74</v>
      </c>
      <c r="E115" s="40" t="s">
        <v>81</v>
      </c>
      <c r="F115" s="41"/>
      <c r="G115" s="25"/>
      <c r="H115" s="25"/>
      <c r="I115" s="41"/>
      <c r="J115" s="25"/>
      <c r="K115" s="25"/>
      <c r="L115" s="41"/>
      <c r="M115" s="25"/>
      <c r="N115" s="25"/>
    </row>
    <row r="116" spans="1:14" s="4" customFormat="1" ht="12.75" hidden="1">
      <c r="A116" s="35" t="s">
        <v>211</v>
      </c>
      <c r="B116" s="40" t="s">
        <v>225</v>
      </c>
      <c r="C116" s="40" t="s">
        <v>134</v>
      </c>
      <c r="D116" s="40" t="s">
        <v>74</v>
      </c>
      <c r="E116" s="40" t="s">
        <v>75</v>
      </c>
      <c r="F116" s="41"/>
      <c r="G116" s="25"/>
      <c r="H116" s="25"/>
      <c r="I116" s="41"/>
      <c r="J116" s="25"/>
      <c r="K116" s="25"/>
      <c r="L116" s="41"/>
      <c r="M116" s="25"/>
      <c r="N116" s="25"/>
    </row>
    <row r="117" spans="1:14" s="4" customFormat="1" ht="12.75" hidden="1">
      <c r="A117" s="35" t="s">
        <v>211</v>
      </c>
      <c r="B117" s="40" t="s">
        <v>225</v>
      </c>
      <c r="C117" s="40" t="s">
        <v>134</v>
      </c>
      <c r="D117" s="40" t="s">
        <v>126</v>
      </c>
      <c r="E117" s="40" t="s">
        <v>83</v>
      </c>
      <c r="F117" s="41"/>
      <c r="G117" s="25"/>
      <c r="H117" s="25"/>
      <c r="I117" s="41"/>
      <c r="J117" s="25"/>
      <c r="K117" s="25"/>
      <c r="L117" s="41"/>
      <c r="M117" s="25"/>
      <c r="N117" s="25"/>
    </row>
    <row r="118" spans="1:14" s="4" customFormat="1" ht="12.75" hidden="1">
      <c r="A118" s="76" t="s">
        <v>29</v>
      </c>
      <c r="B118" s="76"/>
      <c r="C118" s="76"/>
      <c r="D118" s="76"/>
      <c r="E118" s="44"/>
      <c r="F118" s="43">
        <f>SUM(F115:F117)</f>
        <v>0</v>
      </c>
      <c r="G118" s="37"/>
      <c r="H118" s="37"/>
      <c r="I118" s="43">
        <f>SUM(I115:I117)</f>
        <v>0</v>
      </c>
      <c r="J118" s="37"/>
      <c r="K118" s="37"/>
      <c r="L118" s="43">
        <f>SUM(L115:L117)</f>
        <v>0</v>
      </c>
      <c r="M118" s="37"/>
      <c r="N118" s="37"/>
    </row>
    <row r="119" spans="1:14" s="4" customFormat="1" ht="12.75">
      <c r="A119" s="35" t="s">
        <v>211</v>
      </c>
      <c r="B119" s="40" t="s">
        <v>225</v>
      </c>
      <c r="C119" s="40" t="s">
        <v>135</v>
      </c>
      <c r="D119" s="40" t="s">
        <v>74</v>
      </c>
      <c r="E119" s="40" t="s">
        <v>81</v>
      </c>
      <c r="F119" s="41">
        <v>9000</v>
      </c>
      <c r="G119" s="25"/>
      <c r="H119" s="25"/>
      <c r="I119" s="41"/>
      <c r="J119" s="25"/>
      <c r="K119" s="25"/>
      <c r="L119" s="41"/>
      <c r="M119" s="25"/>
      <c r="N119" s="25"/>
    </row>
    <row r="120" spans="1:14" s="4" customFormat="1" ht="12.75">
      <c r="A120" s="35" t="s">
        <v>211</v>
      </c>
      <c r="B120" s="40" t="s">
        <v>225</v>
      </c>
      <c r="C120" s="40" t="s">
        <v>135</v>
      </c>
      <c r="D120" s="40" t="s">
        <v>74</v>
      </c>
      <c r="E120" s="40" t="s">
        <v>75</v>
      </c>
      <c r="F120" s="41">
        <v>200</v>
      </c>
      <c r="G120" s="25"/>
      <c r="H120" s="25"/>
      <c r="I120" s="41"/>
      <c r="J120" s="25"/>
      <c r="K120" s="25"/>
      <c r="L120" s="41"/>
      <c r="M120" s="25"/>
      <c r="N120" s="25"/>
    </row>
    <row r="121" spans="1:14" s="4" customFormat="1" ht="12.75">
      <c r="A121" s="35" t="s">
        <v>211</v>
      </c>
      <c r="B121" s="40" t="s">
        <v>225</v>
      </c>
      <c r="C121" s="40" t="s">
        <v>135</v>
      </c>
      <c r="D121" s="40" t="s">
        <v>126</v>
      </c>
      <c r="E121" s="40" t="s">
        <v>83</v>
      </c>
      <c r="F121" s="41">
        <v>549500</v>
      </c>
      <c r="G121" s="25"/>
      <c r="H121" s="25"/>
      <c r="I121" s="41"/>
      <c r="J121" s="25"/>
      <c r="K121" s="25"/>
      <c r="L121" s="41"/>
      <c r="M121" s="25"/>
      <c r="N121" s="25"/>
    </row>
    <row r="122" spans="1:14" s="4" customFormat="1" ht="12.75">
      <c r="A122" s="76" t="s">
        <v>29</v>
      </c>
      <c r="B122" s="76"/>
      <c r="C122" s="76"/>
      <c r="D122" s="76"/>
      <c r="E122" s="44"/>
      <c r="F122" s="43">
        <f>SUM(F119:F121)</f>
        <v>558700</v>
      </c>
      <c r="G122" s="37"/>
      <c r="H122" s="37"/>
      <c r="I122" s="43">
        <f>SUM(I119:I121)</f>
        <v>0</v>
      </c>
      <c r="J122" s="37"/>
      <c r="K122" s="37"/>
      <c r="L122" s="43">
        <f>SUM(L119:L121)</f>
        <v>0</v>
      </c>
      <c r="M122" s="37"/>
      <c r="N122" s="37"/>
    </row>
    <row r="123" spans="1:14" s="4" customFormat="1" ht="12.75">
      <c r="A123" s="35" t="s">
        <v>211</v>
      </c>
      <c r="B123" s="40" t="s">
        <v>225</v>
      </c>
      <c r="C123" s="40" t="s">
        <v>136</v>
      </c>
      <c r="D123" s="40" t="s">
        <v>74</v>
      </c>
      <c r="E123" s="40" t="s">
        <v>137</v>
      </c>
      <c r="F123" s="41">
        <v>10000</v>
      </c>
      <c r="G123" s="25"/>
      <c r="H123" s="25"/>
      <c r="I123" s="41"/>
      <c r="J123" s="25"/>
      <c r="K123" s="25"/>
      <c r="L123" s="41"/>
      <c r="M123" s="25"/>
      <c r="N123" s="25"/>
    </row>
    <row r="124" spans="1:14" s="4" customFormat="1" ht="12.75">
      <c r="A124" s="35" t="s">
        <v>211</v>
      </c>
      <c r="B124" s="40" t="s">
        <v>225</v>
      </c>
      <c r="C124" s="40" t="s">
        <v>136</v>
      </c>
      <c r="D124" s="40" t="s">
        <v>126</v>
      </c>
      <c r="E124" s="40" t="s">
        <v>137</v>
      </c>
      <c r="F124" s="41">
        <v>850000</v>
      </c>
      <c r="G124" s="25"/>
      <c r="H124" s="25"/>
      <c r="I124" s="41"/>
      <c r="J124" s="25"/>
      <c r="K124" s="25"/>
      <c r="L124" s="41"/>
      <c r="M124" s="25"/>
      <c r="N124" s="25"/>
    </row>
    <row r="125" spans="1:14" s="4" customFormat="1" ht="12.75">
      <c r="A125" s="76" t="s">
        <v>29</v>
      </c>
      <c r="B125" s="76"/>
      <c r="C125" s="76"/>
      <c r="D125" s="76"/>
      <c r="E125" s="44"/>
      <c r="F125" s="43">
        <f>SUM(F123:F124)</f>
        <v>860000</v>
      </c>
      <c r="G125" s="37"/>
      <c r="H125" s="37"/>
      <c r="I125" s="43">
        <f>SUM(I123:I124)</f>
        <v>0</v>
      </c>
      <c r="J125" s="37"/>
      <c r="K125" s="37"/>
      <c r="L125" s="43">
        <f>SUM(L123:L124)</f>
        <v>0</v>
      </c>
      <c r="M125" s="37"/>
      <c r="N125" s="37"/>
    </row>
    <row r="126" spans="1:14" s="4" customFormat="1" ht="12.75">
      <c r="A126" s="35" t="s">
        <v>211</v>
      </c>
      <c r="B126" s="40" t="s">
        <v>225</v>
      </c>
      <c r="C126" s="40" t="s">
        <v>138</v>
      </c>
      <c r="D126" s="40" t="s">
        <v>74</v>
      </c>
      <c r="E126" s="40" t="s">
        <v>81</v>
      </c>
      <c r="F126" s="41">
        <v>53500</v>
      </c>
      <c r="G126" s="25"/>
      <c r="H126" s="25"/>
      <c r="I126" s="41"/>
      <c r="J126" s="25"/>
      <c r="K126" s="25"/>
      <c r="L126" s="41"/>
      <c r="M126" s="25"/>
      <c r="N126" s="25"/>
    </row>
    <row r="127" spans="1:14" s="4" customFormat="1" ht="12.75">
      <c r="A127" s="35" t="s">
        <v>211</v>
      </c>
      <c r="B127" s="40" t="s">
        <v>225</v>
      </c>
      <c r="C127" s="40" t="s">
        <v>138</v>
      </c>
      <c r="D127" s="40" t="s">
        <v>74</v>
      </c>
      <c r="E127" s="40" t="s">
        <v>75</v>
      </c>
      <c r="F127" s="41">
        <v>21000</v>
      </c>
      <c r="G127" s="25"/>
      <c r="H127" s="25"/>
      <c r="I127" s="41"/>
      <c r="J127" s="25"/>
      <c r="K127" s="25"/>
      <c r="L127" s="41"/>
      <c r="M127" s="25"/>
      <c r="N127" s="25"/>
    </row>
    <row r="128" spans="1:14" s="4" customFormat="1" ht="12.75">
      <c r="A128" s="35" t="s">
        <v>211</v>
      </c>
      <c r="B128" s="40" t="s">
        <v>225</v>
      </c>
      <c r="C128" s="40" t="s">
        <v>138</v>
      </c>
      <c r="D128" s="40" t="s">
        <v>126</v>
      </c>
      <c r="E128" s="40" t="s">
        <v>83</v>
      </c>
      <c r="F128" s="41">
        <v>9878000</v>
      </c>
      <c r="G128" s="25"/>
      <c r="H128" s="25"/>
      <c r="I128" s="41"/>
      <c r="J128" s="25"/>
      <c r="K128" s="25"/>
      <c r="L128" s="41"/>
      <c r="M128" s="25"/>
      <c r="N128" s="25"/>
    </row>
    <row r="129" spans="1:14" s="4" customFormat="1" ht="12.75">
      <c r="A129" s="76" t="s">
        <v>29</v>
      </c>
      <c r="B129" s="76"/>
      <c r="C129" s="76"/>
      <c r="D129" s="76"/>
      <c r="E129" s="44"/>
      <c r="F129" s="43">
        <f>SUM(F126:F128)</f>
        <v>9952500</v>
      </c>
      <c r="G129" s="37"/>
      <c r="H129" s="37"/>
      <c r="I129" s="43">
        <f>SUM(I126:I128)</f>
        <v>0</v>
      </c>
      <c r="J129" s="37"/>
      <c r="K129" s="37"/>
      <c r="L129" s="43">
        <f>SUM(L126:L128)</f>
        <v>0</v>
      </c>
      <c r="M129" s="37"/>
      <c r="N129" s="37"/>
    </row>
    <row r="130" spans="1:14" s="4" customFormat="1" ht="12.75">
      <c r="A130" s="35" t="s">
        <v>211</v>
      </c>
      <c r="B130" s="40" t="s">
        <v>225</v>
      </c>
      <c r="C130" s="40" t="s">
        <v>139</v>
      </c>
      <c r="D130" s="40" t="s">
        <v>74</v>
      </c>
      <c r="E130" s="40" t="s">
        <v>81</v>
      </c>
      <c r="F130" s="41">
        <v>200</v>
      </c>
      <c r="G130" s="25"/>
      <c r="H130" s="25"/>
      <c r="I130" s="41"/>
      <c r="J130" s="25"/>
      <c r="K130" s="25"/>
      <c r="L130" s="41"/>
      <c r="M130" s="25"/>
      <c r="N130" s="25"/>
    </row>
    <row r="131" spans="1:14" s="4" customFormat="1" ht="12.75">
      <c r="A131" s="35" t="s">
        <v>211</v>
      </c>
      <c r="B131" s="40" t="s">
        <v>225</v>
      </c>
      <c r="C131" s="40" t="s">
        <v>139</v>
      </c>
      <c r="D131" s="40" t="s">
        <v>74</v>
      </c>
      <c r="E131" s="40" t="s">
        <v>75</v>
      </c>
      <c r="F131" s="41">
        <v>100</v>
      </c>
      <c r="G131" s="25"/>
      <c r="H131" s="25"/>
      <c r="I131" s="41"/>
      <c r="J131" s="25"/>
      <c r="K131" s="25"/>
      <c r="L131" s="41"/>
      <c r="M131" s="25"/>
      <c r="N131" s="25"/>
    </row>
    <row r="132" spans="1:14" s="4" customFormat="1" ht="12.75">
      <c r="A132" s="35" t="s">
        <v>211</v>
      </c>
      <c r="B132" s="40" t="s">
        <v>225</v>
      </c>
      <c r="C132" s="40" t="s">
        <v>139</v>
      </c>
      <c r="D132" s="40" t="s">
        <v>126</v>
      </c>
      <c r="E132" s="40" t="s">
        <v>83</v>
      </c>
      <c r="F132" s="41">
        <v>13000</v>
      </c>
      <c r="G132" s="25"/>
      <c r="H132" s="25"/>
      <c r="I132" s="41"/>
      <c r="J132" s="25"/>
      <c r="K132" s="25"/>
      <c r="L132" s="41"/>
      <c r="M132" s="25"/>
      <c r="N132" s="25"/>
    </row>
    <row r="133" spans="1:14" s="4" customFormat="1" ht="12.75">
      <c r="A133" s="76" t="s">
        <v>29</v>
      </c>
      <c r="B133" s="76"/>
      <c r="C133" s="76"/>
      <c r="D133" s="76"/>
      <c r="E133" s="44"/>
      <c r="F133" s="43">
        <f>SUM(F130:F132)</f>
        <v>13300</v>
      </c>
      <c r="G133" s="37"/>
      <c r="H133" s="37"/>
      <c r="I133" s="43">
        <f>SUM(I130:I132)</f>
        <v>0</v>
      </c>
      <c r="J133" s="37"/>
      <c r="K133" s="37"/>
      <c r="L133" s="43">
        <f>SUM(L130:L132)</f>
        <v>0</v>
      </c>
      <c r="M133" s="37"/>
      <c r="N133" s="37"/>
    </row>
    <row r="134" spans="1:14" s="4" customFormat="1" ht="12.75">
      <c r="A134" s="35" t="s">
        <v>211</v>
      </c>
      <c r="B134" s="40" t="s">
        <v>225</v>
      </c>
      <c r="C134" s="40" t="s">
        <v>140</v>
      </c>
      <c r="D134" s="40" t="s">
        <v>74</v>
      </c>
      <c r="E134" s="40" t="s">
        <v>81</v>
      </c>
      <c r="F134" s="41">
        <v>7500</v>
      </c>
      <c r="G134" s="25"/>
      <c r="H134" s="25"/>
      <c r="I134" s="41"/>
      <c r="J134" s="25"/>
      <c r="K134" s="25"/>
      <c r="L134" s="41"/>
      <c r="M134" s="25"/>
      <c r="N134" s="25"/>
    </row>
    <row r="135" spans="1:14" s="4" customFormat="1" ht="12.75">
      <c r="A135" s="35" t="s">
        <v>211</v>
      </c>
      <c r="B135" s="40" t="s">
        <v>225</v>
      </c>
      <c r="C135" s="40" t="s">
        <v>140</v>
      </c>
      <c r="D135" s="40" t="s">
        <v>74</v>
      </c>
      <c r="E135" s="40" t="s">
        <v>75</v>
      </c>
      <c r="F135" s="41">
        <v>58000</v>
      </c>
      <c r="G135" s="25"/>
      <c r="H135" s="25"/>
      <c r="I135" s="41"/>
      <c r="J135" s="25"/>
      <c r="K135" s="25"/>
      <c r="L135" s="41"/>
      <c r="M135" s="25"/>
      <c r="N135" s="25"/>
    </row>
    <row r="136" spans="1:14" s="4" customFormat="1" ht="12.75">
      <c r="A136" s="35" t="s">
        <v>211</v>
      </c>
      <c r="B136" s="40" t="s">
        <v>225</v>
      </c>
      <c r="C136" s="40" t="s">
        <v>140</v>
      </c>
      <c r="D136" s="40" t="s">
        <v>126</v>
      </c>
      <c r="E136" s="40" t="s">
        <v>83</v>
      </c>
      <c r="F136" s="41">
        <v>19609000</v>
      </c>
      <c r="G136" s="25"/>
      <c r="H136" s="25"/>
      <c r="I136" s="41"/>
      <c r="J136" s="25"/>
      <c r="K136" s="25"/>
      <c r="L136" s="41"/>
      <c r="M136" s="25"/>
      <c r="N136" s="25"/>
    </row>
    <row r="137" spans="1:14" s="4" customFormat="1" ht="12.75">
      <c r="A137" s="76" t="s">
        <v>29</v>
      </c>
      <c r="B137" s="76"/>
      <c r="C137" s="76"/>
      <c r="D137" s="76"/>
      <c r="E137" s="44"/>
      <c r="F137" s="43">
        <f>SUM(F134:F136)</f>
        <v>19674500</v>
      </c>
      <c r="G137" s="37"/>
      <c r="H137" s="37"/>
      <c r="I137" s="43">
        <f>SUM(I134:I136)</f>
        <v>0</v>
      </c>
      <c r="J137" s="37"/>
      <c r="K137" s="37"/>
      <c r="L137" s="43">
        <f>SUM(L134:L136)</f>
        <v>0</v>
      </c>
      <c r="M137" s="37"/>
      <c r="N137" s="37"/>
    </row>
    <row r="138" spans="1:14" s="4" customFormat="1" ht="12.75" hidden="1">
      <c r="A138" s="35" t="s">
        <v>211</v>
      </c>
      <c r="B138" s="40" t="s">
        <v>225</v>
      </c>
      <c r="C138" s="40" t="s">
        <v>141</v>
      </c>
      <c r="D138" s="40" t="s">
        <v>74</v>
      </c>
      <c r="E138" s="40" t="s">
        <v>81</v>
      </c>
      <c r="F138" s="41"/>
      <c r="G138" s="25"/>
      <c r="H138" s="25"/>
      <c r="I138" s="41"/>
      <c r="J138" s="25"/>
      <c r="K138" s="25"/>
      <c r="L138" s="41"/>
      <c r="M138" s="25"/>
      <c r="N138" s="25"/>
    </row>
    <row r="139" spans="1:14" s="4" customFormat="1" ht="12.75">
      <c r="A139" s="35" t="s">
        <v>211</v>
      </c>
      <c r="B139" s="40" t="s">
        <v>225</v>
      </c>
      <c r="C139" s="40" t="s">
        <v>141</v>
      </c>
      <c r="D139" s="40" t="s">
        <v>74</v>
      </c>
      <c r="E139" s="40" t="s">
        <v>75</v>
      </c>
      <c r="F139" s="41">
        <v>7000</v>
      </c>
      <c r="G139" s="25"/>
      <c r="H139" s="25"/>
      <c r="I139" s="41"/>
      <c r="J139" s="25"/>
      <c r="K139" s="25"/>
      <c r="L139" s="41"/>
      <c r="M139" s="25"/>
      <c r="N139" s="25"/>
    </row>
    <row r="140" spans="1:14" s="4" customFormat="1" ht="12.75">
      <c r="A140" s="35" t="s">
        <v>211</v>
      </c>
      <c r="B140" s="40" t="s">
        <v>225</v>
      </c>
      <c r="C140" s="40" t="s">
        <v>141</v>
      </c>
      <c r="D140" s="40" t="s">
        <v>126</v>
      </c>
      <c r="E140" s="40" t="s">
        <v>83</v>
      </c>
      <c r="F140" s="41">
        <v>1896000</v>
      </c>
      <c r="G140" s="25"/>
      <c r="H140" s="25"/>
      <c r="I140" s="41"/>
      <c r="J140" s="25"/>
      <c r="K140" s="25"/>
      <c r="L140" s="41"/>
      <c r="M140" s="25"/>
      <c r="N140" s="25"/>
    </row>
    <row r="141" spans="1:14" s="4" customFormat="1" ht="12.75">
      <c r="A141" s="76" t="s">
        <v>29</v>
      </c>
      <c r="B141" s="76"/>
      <c r="C141" s="76"/>
      <c r="D141" s="76"/>
      <c r="E141" s="44"/>
      <c r="F141" s="43">
        <f>SUM(F138:F140)</f>
        <v>1903000</v>
      </c>
      <c r="G141" s="37"/>
      <c r="H141" s="37"/>
      <c r="I141" s="43">
        <f>SUM(I138:I140)</f>
        <v>0</v>
      </c>
      <c r="J141" s="37"/>
      <c r="K141" s="37"/>
      <c r="L141" s="43">
        <f>SUM(L138:L140)</f>
        <v>0</v>
      </c>
      <c r="M141" s="37"/>
      <c r="N141" s="37"/>
    </row>
    <row r="142" spans="1:14" s="4" customFormat="1" ht="12.75">
      <c r="A142" s="35" t="s">
        <v>211</v>
      </c>
      <c r="B142" s="40" t="s">
        <v>225</v>
      </c>
      <c r="C142" s="40" t="s">
        <v>142</v>
      </c>
      <c r="D142" s="40" t="s">
        <v>74</v>
      </c>
      <c r="E142" s="40" t="s">
        <v>143</v>
      </c>
      <c r="F142" s="41">
        <v>277140</v>
      </c>
      <c r="G142" s="25"/>
      <c r="H142" s="25"/>
      <c r="I142" s="41"/>
      <c r="J142" s="25"/>
      <c r="K142" s="25"/>
      <c r="L142" s="41"/>
      <c r="M142" s="25"/>
      <c r="N142" s="25"/>
    </row>
    <row r="143" spans="1:14" s="4" customFormat="1" ht="12.75">
      <c r="A143" s="35" t="s">
        <v>211</v>
      </c>
      <c r="B143" s="40" t="s">
        <v>225</v>
      </c>
      <c r="C143" s="40" t="s">
        <v>142</v>
      </c>
      <c r="D143" s="40" t="s">
        <v>126</v>
      </c>
      <c r="E143" s="40" t="s">
        <v>143</v>
      </c>
      <c r="F143" s="41">
        <v>12155700</v>
      </c>
      <c r="G143" s="25"/>
      <c r="H143" s="25"/>
      <c r="I143" s="41"/>
      <c r="J143" s="25"/>
      <c r="K143" s="25"/>
      <c r="L143" s="41"/>
      <c r="M143" s="25"/>
      <c r="N143" s="25"/>
    </row>
    <row r="144" spans="1:14" s="4" customFormat="1" ht="12.75">
      <c r="A144" s="76" t="s">
        <v>29</v>
      </c>
      <c r="B144" s="76"/>
      <c r="C144" s="76"/>
      <c r="D144" s="76"/>
      <c r="E144" s="44"/>
      <c r="F144" s="43">
        <f>SUM(F142:F143)</f>
        <v>12432840</v>
      </c>
      <c r="G144" s="37"/>
      <c r="H144" s="37"/>
      <c r="I144" s="43">
        <f>SUM(I142:I143)</f>
        <v>0</v>
      </c>
      <c r="J144" s="37"/>
      <c r="K144" s="37"/>
      <c r="L144" s="43">
        <f>SUM(L142:L143)</f>
        <v>0</v>
      </c>
      <c r="M144" s="37"/>
      <c r="N144" s="37"/>
    </row>
    <row r="145" spans="1:14" s="4" customFormat="1" ht="12.75">
      <c r="A145" s="35" t="s">
        <v>211</v>
      </c>
      <c r="B145" s="40" t="s">
        <v>225</v>
      </c>
      <c r="C145" s="40" t="s">
        <v>144</v>
      </c>
      <c r="D145" s="40" t="s">
        <v>126</v>
      </c>
      <c r="E145" s="40" t="s">
        <v>145</v>
      </c>
      <c r="F145" s="41">
        <v>43725.68</v>
      </c>
      <c r="G145" s="25"/>
      <c r="H145" s="25"/>
      <c r="I145" s="41"/>
      <c r="J145" s="25"/>
      <c r="K145" s="25"/>
      <c r="L145" s="41"/>
      <c r="M145" s="25"/>
      <c r="N145" s="25"/>
    </row>
    <row r="146" spans="1:14" s="4" customFormat="1" ht="12.75">
      <c r="A146" s="76" t="s">
        <v>29</v>
      </c>
      <c r="B146" s="76"/>
      <c r="C146" s="76"/>
      <c r="D146" s="76"/>
      <c r="E146" s="44"/>
      <c r="F146" s="43">
        <f>F145</f>
        <v>43725.68</v>
      </c>
      <c r="G146" s="37"/>
      <c r="H146" s="37"/>
      <c r="I146" s="43">
        <f>I145</f>
        <v>0</v>
      </c>
      <c r="J146" s="37"/>
      <c r="K146" s="37"/>
      <c r="L146" s="43">
        <f>L145</f>
        <v>0</v>
      </c>
      <c r="M146" s="37"/>
      <c r="N146" s="37"/>
    </row>
    <row r="147" spans="1:14" s="4" customFormat="1" ht="12.75" hidden="1">
      <c r="A147" s="35" t="s">
        <v>211</v>
      </c>
      <c r="B147" s="40" t="s">
        <v>225</v>
      </c>
      <c r="C147" s="40" t="s">
        <v>146</v>
      </c>
      <c r="D147" s="40" t="s">
        <v>74</v>
      </c>
      <c r="E147" s="40" t="s">
        <v>81</v>
      </c>
      <c r="F147" s="41"/>
      <c r="G147" s="25"/>
      <c r="H147" s="25"/>
      <c r="I147" s="41"/>
      <c r="J147" s="25"/>
      <c r="K147" s="25"/>
      <c r="L147" s="41"/>
      <c r="M147" s="25"/>
      <c r="N147" s="25"/>
    </row>
    <row r="148" spans="1:14" s="4" customFormat="1" ht="12.75">
      <c r="A148" s="35" t="s">
        <v>211</v>
      </c>
      <c r="B148" s="40" t="s">
        <v>225</v>
      </c>
      <c r="C148" s="40" t="s">
        <v>146</v>
      </c>
      <c r="D148" s="40" t="s">
        <v>74</v>
      </c>
      <c r="E148" s="40" t="s">
        <v>75</v>
      </c>
      <c r="F148" s="41">
        <v>700</v>
      </c>
      <c r="G148" s="25"/>
      <c r="H148" s="25"/>
      <c r="I148" s="41"/>
      <c r="J148" s="25"/>
      <c r="K148" s="25"/>
      <c r="L148" s="41"/>
      <c r="M148" s="25"/>
      <c r="N148" s="25"/>
    </row>
    <row r="149" spans="1:14" s="4" customFormat="1" ht="12.75">
      <c r="A149" s="35" t="s">
        <v>211</v>
      </c>
      <c r="B149" s="40" t="s">
        <v>225</v>
      </c>
      <c r="C149" s="40" t="s">
        <v>146</v>
      </c>
      <c r="D149" s="40" t="s">
        <v>126</v>
      </c>
      <c r="E149" s="40" t="s">
        <v>83</v>
      </c>
      <c r="F149" s="41">
        <v>45301.75</v>
      </c>
      <c r="G149" s="25"/>
      <c r="H149" s="25"/>
      <c r="I149" s="41"/>
      <c r="J149" s="25"/>
      <c r="K149" s="25"/>
      <c r="L149" s="41"/>
      <c r="M149" s="25"/>
      <c r="N149" s="25"/>
    </row>
    <row r="150" spans="1:14" s="4" customFormat="1" ht="12.75">
      <c r="A150" s="76" t="s">
        <v>29</v>
      </c>
      <c r="B150" s="76"/>
      <c r="C150" s="76"/>
      <c r="D150" s="76"/>
      <c r="E150" s="44"/>
      <c r="F150" s="43">
        <f>SUM(F147:F149)</f>
        <v>46001.75</v>
      </c>
      <c r="G150" s="37"/>
      <c r="H150" s="37"/>
      <c r="I150" s="43">
        <f>SUM(I147:I149)</f>
        <v>0</v>
      </c>
      <c r="J150" s="37"/>
      <c r="K150" s="37"/>
      <c r="L150" s="43">
        <f>SUM(L147:L149)</f>
        <v>0</v>
      </c>
      <c r="M150" s="37"/>
      <c r="N150" s="37"/>
    </row>
    <row r="151" spans="1:14" s="4" customFormat="1" ht="12.75">
      <c r="A151" s="35" t="s">
        <v>211</v>
      </c>
      <c r="B151" s="40" t="s">
        <v>225</v>
      </c>
      <c r="C151" s="40" t="s">
        <v>147</v>
      </c>
      <c r="D151" s="40" t="s">
        <v>74</v>
      </c>
      <c r="E151" s="40" t="s">
        <v>81</v>
      </c>
      <c r="F151" s="41">
        <v>100</v>
      </c>
      <c r="G151" s="25"/>
      <c r="H151" s="25"/>
      <c r="I151" s="41"/>
      <c r="J151" s="25"/>
      <c r="K151" s="25"/>
      <c r="L151" s="41"/>
      <c r="M151" s="25"/>
      <c r="N151" s="25"/>
    </row>
    <row r="152" spans="1:14" s="4" customFormat="1" ht="12.75">
      <c r="A152" s="35" t="s">
        <v>211</v>
      </c>
      <c r="B152" s="40" t="s">
        <v>225</v>
      </c>
      <c r="C152" s="40" t="s">
        <v>147</v>
      </c>
      <c r="D152" s="40" t="s">
        <v>74</v>
      </c>
      <c r="E152" s="40" t="s">
        <v>75</v>
      </c>
      <c r="F152" s="41">
        <v>100</v>
      </c>
      <c r="G152" s="25"/>
      <c r="H152" s="25"/>
      <c r="I152" s="41"/>
      <c r="J152" s="25"/>
      <c r="K152" s="25"/>
      <c r="L152" s="41"/>
      <c r="M152" s="25"/>
      <c r="N152" s="25"/>
    </row>
    <row r="153" spans="1:14" s="4" customFormat="1" ht="12.75">
      <c r="A153" s="35" t="s">
        <v>211</v>
      </c>
      <c r="B153" s="40" t="s">
        <v>225</v>
      </c>
      <c r="C153" s="40" t="s">
        <v>147</v>
      </c>
      <c r="D153" s="40" t="s">
        <v>126</v>
      </c>
      <c r="E153" s="40" t="s">
        <v>83</v>
      </c>
      <c r="F153" s="41">
        <v>25000</v>
      </c>
      <c r="G153" s="25"/>
      <c r="H153" s="25"/>
      <c r="I153" s="41"/>
      <c r="J153" s="25"/>
      <c r="K153" s="25"/>
      <c r="L153" s="41"/>
      <c r="M153" s="25"/>
      <c r="N153" s="25"/>
    </row>
    <row r="154" spans="1:14" s="4" customFormat="1" ht="12.75">
      <c r="A154" s="76" t="s">
        <v>29</v>
      </c>
      <c r="B154" s="76"/>
      <c r="C154" s="76"/>
      <c r="D154" s="76"/>
      <c r="E154" s="44"/>
      <c r="F154" s="43">
        <v>25200</v>
      </c>
      <c r="G154" s="37"/>
      <c r="H154" s="37"/>
      <c r="I154" s="43">
        <f>SUM(I152:I153)</f>
        <v>0</v>
      </c>
      <c r="J154" s="37"/>
      <c r="K154" s="37"/>
      <c r="L154" s="43">
        <f>SUM(L152:L153)</f>
        <v>0</v>
      </c>
      <c r="M154" s="37"/>
      <c r="N154" s="37"/>
    </row>
    <row r="155" spans="1:14" s="4" customFormat="1" ht="12.75" hidden="1">
      <c r="A155" s="35" t="s">
        <v>211</v>
      </c>
      <c r="B155" s="40" t="s">
        <v>225</v>
      </c>
      <c r="C155" s="40" t="s">
        <v>148</v>
      </c>
      <c r="D155" s="40" t="s">
        <v>74</v>
      </c>
      <c r="E155" s="40" t="s">
        <v>149</v>
      </c>
      <c r="F155" s="41"/>
      <c r="G155" s="25"/>
      <c r="H155" s="25"/>
      <c r="I155" s="41"/>
      <c r="J155" s="25"/>
      <c r="K155" s="25"/>
      <c r="L155" s="41"/>
      <c r="M155" s="25"/>
      <c r="N155" s="25"/>
    </row>
    <row r="156" spans="1:14" s="4" customFormat="1" ht="12.75" hidden="1">
      <c r="A156" s="35" t="s">
        <v>211</v>
      </c>
      <c r="B156" s="40" t="s">
        <v>225</v>
      </c>
      <c r="C156" s="40" t="s">
        <v>148</v>
      </c>
      <c r="D156" s="40" t="s">
        <v>126</v>
      </c>
      <c r="E156" s="40" t="s">
        <v>149</v>
      </c>
      <c r="F156" s="41"/>
      <c r="G156" s="25"/>
      <c r="H156" s="25"/>
      <c r="I156" s="41"/>
      <c r="J156" s="25"/>
      <c r="K156" s="25"/>
      <c r="L156" s="41"/>
      <c r="M156" s="25"/>
      <c r="N156" s="25"/>
    </row>
    <row r="157" spans="1:14" s="4" customFormat="1" ht="12.75" hidden="1">
      <c r="A157" s="76" t="s">
        <v>29</v>
      </c>
      <c r="B157" s="76"/>
      <c r="C157" s="76"/>
      <c r="D157" s="76"/>
      <c r="E157" s="44"/>
      <c r="F157" s="43">
        <f>SUM(F155:F156)</f>
        <v>0</v>
      </c>
      <c r="G157" s="37"/>
      <c r="H157" s="37"/>
      <c r="I157" s="43">
        <f>SUM(I155:I156)</f>
        <v>0</v>
      </c>
      <c r="J157" s="37"/>
      <c r="K157" s="37"/>
      <c r="L157" s="43">
        <f>SUM(L155:L156)</f>
        <v>0</v>
      </c>
      <c r="M157" s="37"/>
      <c r="N157" s="37"/>
    </row>
    <row r="158" spans="1:14" s="4" customFormat="1" ht="12.75" hidden="1">
      <c r="A158" s="35" t="s">
        <v>211</v>
      </c>
      <c r="B158" s="40" t="s">
        <v>225</v>
      </c>
      <c r="C158" s="40" t="s">
        <v>150</v>
      </c>
      <c r="D158" s="40" t="s">
        <v>74</v>
      </c>
      <c r="E158" s="40" t="s">
        <v>81</v>
      </c>
      <c r="F158" s="41"/>
      <c r="G158" s="25"/>
      <c r="H158" s="25"/>
      <c r="I158" s="41"/>
      <c r="J158" s="25"/>
      <c r="K158" s="25"/>
      <c r="L158" s="41"/>
      <c r="M158" s="25"/>
      <c r="N158" s="25"/>
    </row>
    <row r="159" spans="1:14" s="4" customFormat="1" ht="12.75" hidden="1">
      <c r="A159" s="35" t="s">
        <v>211</v>
      </c>
      <c r="B159" s="40" t="s">
        <v>225</v>
      </c>
      <c r="C159" s="40" t="s">
        <v>150</v>
      </c>
      <c r="D159" s="40" t="s">
        <v>74</v>
      </c>
      <c r="E159" s="40" t="s">
        <v>75</v>
      </c>
      <c r="F159" s="41"/>
      <c r="G159" s="25"/>
      <c r="H159" s="25"/>
      <c r="I159" s="41"/>
      <c r="J159" s="25"/>
      <c r="K159" s="25"/>
      <c r="L159" s="41"/>
      <c r="M159" s="25"/>
      <c r="N159" s="25"/>
    </row>
    <row r="160" spans="1:14" s="4" customFormat="1" ht="12.75" hidden="1">
      <c r="A160" s="35" t="s">
        <v>211</v>
      </c>
      <c r="B160" s="40" t="s">
        <v>225</v>
      </c>
      <c r="C160" s="40" t="s">
        <v>150</v>
      </c>
      <c r="D160" s="40" t="s">
        <v>126</v>
      </c>
      <c r="E160" s="40" t="s">
        <v>83</v>
      </c>
      <c r="F160" s="41"/>
      <c r="G160" s="25"/>
      <c r="H160" s="25"/>
      <c r="I160" s="41"/>
      <c r="J160" s="25"/>
      <c r="K160" s="25"/>
      <c r="L160" s="41"/>
      <c r="M160" s="25"/>
      <c r="N160" s="25"/>
    </row>
    <row r="161" spans="1:14" s="4" customFormat="1" ht="12.75" hidden="1">
      <c r="A161" s="76" t="s">
        <v>29</v>
      </c>
      <c r="B161" s="76"/>
      <c r="C161" s="76"/>
      <c r="D161" s="76"/>
      <c r="E161" s="44"/>
      <c r="F161" s="43">
        <f>SUM(F158:F160)</f>
        <v>0</v>
      </c>
      <c r="G161" s="37"/>
      <c r="H161" s="37"/>
      <c r="I161" s="43">
        <f>SUM(I158:I160)</f>
        <v>0</v>
      </c>
      <c r="J161" s="37"/>
      <c r="K161" s="37"/>
      <c r="L161" s="43">
        <f>SUM(L158:L160)</f>
        <v>0</v>
      </c>
      <c r="M161" s="37"/>
      <c r="N161" s="37"/>
    </row>
    <row r="162" spans="1:14" s="4" customFormat="1" ht="12.75">
      <c r="A162" s="35" t="s">
        <v>211</v>
      </c>
      <c r="B162" s="40" t="s">
        <v>225</v>
      </c>
      <c r="C162" s="40" t="s">
        <v>151</v>
      </c>
      <c r="D162" s="40" t="s">
        <v>126</v>
      </c>
      <c r="E162" s="40" t="s">
        <v>83</v>
      </c>
      <c r="F162" s="41">
        <v>500000</v>
      </c>
      <c r="G162" s="25"/>
      <c r="H162" s="25"/>
      <c r="I162" s="41"/>
      <c r="J162" s="25"/>
      <c r="K162" s="25"/>
      <c r="L162" s="41"/>
      <c r="M162" s="25"/>
      <c r="N162" s="25"/>
    </row>
    <row r="163" spans="1:14" s="4" customFormat="1" ht="12.75">
      <c r="A163" s="76" t="s">
        <v>29</v>
      </c>
      <c r="B163" s="76"/>
      <c r="C163" s="76"/>
      <c r="D163" s="76"/>
      <c r="E163" s="44"/>
      <c r="F163" s="43">
        <f>F162</f>
        <v>500000</v>
      </c>
      <c r="G163" s="37"/>
      <c r="H163" s="37"/>
      <c r="I163" s="43">
        <f>I162</f>
        <v>0</v>
      </c>
      <c r="J163" s="37"/>
      <c r="K163" s="37"/>
      <c r="L163" s="43">
        <f>L162</f>
        <v>0</v>
      </c>
      <c r="M163" s="37"/>
      <c r="N163" s="37"/>
    </row>
    <row r="164" spans="1:14" s="4" customFormat="1" ht="12.75">
      <c r="A164" s="35" t="s">
        <v>211</v>
      </c>
      <c r="B164" s="40" t="s">
        <v>225</v>
      </c>
      <c r="C164" s="40" t="s">
        <v>152</v>
      </c>
      <c r="D164" s="40" t="s">
        <v>74</v>
      </c>
      <c r="E164" s="40" t="s">
        <v>81</v>
      </c>
      <c r="F164" s="41">
        <v>2000</v>
      </c>
      <c r="G164" s="25"/>
      <c r="H164" s="25"/>
      <c r="I164" s="41"/>
      <c r="J164" s="25"/>
      <c r="K164" s="25"/>
      <c r="L164" s="41"/>
      <c r="M164" s="25"/>
      <c r="N164" s="25"/>
    </row>
    <row r="165" spans="1:14" s="4" customFormat="1" ht="12.75">
      <c r="A165" s="35" t="s">
        <v>211</v>
      </c>
      <c r="B165" s="40" t="s">
        <v>225</v>
      </c>
      <c r="C165" s="40" t="s">
        <v>152</v>
      </c>
      <c r="D165" s="40" t="s">
        <v>74</v>
      </c>
      <c r="E165" s="40" t="s">
        <v>75</v>
      </c>
      <c r="F165" s="41">
        <v>2000</v>
      </c>
      <c r="G165" s="25"/>
      <c r="H165" s="25"/>
      <c r="I165" s="41"/>
      <c r="J165" s="25"/>
      <c r="K165" s="25"/>
      <c r="L165" s="41"/>
      <c r="M165" s="25"/>
      <c r="N165" s="25"/>
    </row>
    <row r="166" spans="1:14" s="4" customFormat="1" ht="12.75">
      <c r="A166" s="35" t="s">
        <v>211</v>
      </c>
      <c r="B166" s="40" t="s">
        <v>225</v>
      </c>
      <c r="C166" s="40" t="s">
        <v>152</v>
      </c>
      <c r="D166" s="40" t="s">
        <v>126</v>
      </c>
      <c r="E166" s="40" t="s">
        <v>83</v>
      </c>
      <c r="F166" s="41">
        <v>711000</v>
      </c>
      <c r="G166" s="25"/>
      <c r="H166" s="25"/>
      <c r="I166" s="41"/>
      <c r="J166" s="25"/>
      <c r="K166" s="25"/>
      <c r="L166" s="41"/>
      <c r="M166" s="25"/>
      <c r="N166" s="25"/>
    </row>
    <row r="167" spans="1:14" s="4" customFormat="1" ht="12.75">
      <c r="A167" s="76" t="s">
        <v>29</v>
      </c>
      <c r="B167" s="76"/>
      <c r="C167" s="76"/>
      <c r="D167" s="76"/>
      <c r="E167" s="44"/>
      <c r="F167" s="43">
        <f>SUM(F164:F166)</f>
        <v>715000</v>
      </c>
      <c r="G167" s="37"/>
      <c r="H167" s="37"/>
      <c r="I167" s="43">
        <f>SUM(I164:I166)</f>
        <v>0</v>
      </c>
      <c r="J167" s="37"/>
      <c r="K167" s="37"/>
      <c r="L167" s="43">
        <f>SUM(L164:L166)</f>
        <v>0</v>
      </c>
      <c r="M167" s="37"/>
      <c r="N167" s="37"/>
    </row>
    <row r="168" spans="1:14" s="4" customFormat="1" ht="12.75" hidden="1">
      <c r="A168" s="35" t="s">
        <v>211</v>
      </c>
      <c r="B168" s="40" t="s">
        <v>225</v>
      </c>
      <c r="C168" s="40" t="s">
        <v>153</v>
      </c>
      <c r="D168" s="40" t="s">
        <v>126</v>
      </c>
      <c r="E168" s="40" t="s">
        <v>154</v>
      </c>
      <c r="F168" s="41"/>
      <c r="G168" s="25"/>
      <c r="H168" s="25"/>
      <c r="I168" s="41"/>
      <c r="J168" s="25"/>
      <c r="K168" s="25"/>
      <c r="L168" s="41"/>
      <c r="M168" s="25"/>
      <c r="N168" s="25"/>
    </row>
    <row r="169" spans="1:14" s="4" customFormat="1" ht="12.75" hidden="1">
      <c r="A169" s="76" t="s">
        <v>29</v>
      </c>
      <c r="B169" s="76"/>
      <c r="C169" s="76"/>
      <c r="D169" s="76"/>
      <c r="E169" s="44"/>
      <c r="F169" s="43">
        <f>F168</f>
        <v>0</v>
      </c>
      <c r="G169" s="37"/>
      <c r="H169" s="37"/>
      <c r="I169" s="43">
        <f>I168</f>
        <v>0</v>
      </c>
      <c r="J169" s="37"/>
      <c r="K169" s="37"/>
      <c r="L169" s="43">
        <f>L168</f>
        <v>0</v>
      </c>
      <c r="M169" s="37"/>
      <c r="N169" s="37"/>
    </row>
    <row r="170" spans="1:14" s="4" customFormat="1" ht="12.75">
      <c r="A170" s="35" t="s">
        <v>211</v>
      </c>
      <c r="B170" s="40" t="s">
        <v>225</v>
      </c>
      <c r="C170" s="40" t="s">
        <v>155</v>
      </c>
      <c r="D170" s="40" t="s">
        <v>126</v>
      </c>
      <c r="E170" s="40" t="s">
        <v>156</v>
      </c>
      <c r="F170" s="41">
        <v>332000</v>
      </c>
      <c r="G170" s="25"/>
      <c r="H170" s="25"/>
      <c r="I170" s="41"/>
      <c r="J170" s="25"/>
      <c r="K170" s="25"/>
      <c r="L170" s="41"/>
      <c r="M170" s="25"/>
      <c r="N170" s="25"/>
    </row>
    <row r="171" spans="1:14" s="4" customFormat="1" ht="12.75">
      <c r="A171" s="76" t="s">
        <v>29</v>
      </c>
      <c r="B171" s="76"/>
      <c r="C171" s="76"/>
      <c r="D171" s="76"/>
      <c r="E171" s="44"/>
      <c r="F171" s="43">
        <f>F170</f>
        <v>332000</v>
      </c>
      <c r="G171" s="37"/>
      <c r="H171" s="37"/>
      <c r="I171" s="43">
        <f>I170</f>
        <v>0</v>
      </c>
      <c r="J171" s="37"/>
      <c r="K171" s="37"/>
      <c r="L171" s="43">
        <f>L170</f>
        <v>0</v>
      </c>
      <c r="M171" s="37"/>
      <c r="N171" s="37"/>
    </row>
    <row r="172" spans="1:14" s="4" customFormat="1" ht="12.75" hidden="1">
      <c r="A172" s="35" t="s">
        <v>211</v>
      </c>
      <c r="B172" s="40" t="s">
        <v>225</v>
      </c>
      <c r="C172" s="40" t="s">
        <v>157</v>
      </c>
      <c r="D172" s="40" t="s">
        <v>74</v>
      </c>
      <c r="E172" s="40" t="s">
        <v>81</v>
      </c>
      <c r="F172" s="41"/>
      <c r="G172" s="25"/>
      <c r="H172" s="25"/>
      <c r="I172" s="41"/>
      <c r="J172" s="25"/>
      <c r="K172" s="25"/>
      <c r="L172" s="41"/>
      <c r="M172" s="25"/>
      <c r="N172" s="25"/>
    </row>
    <row r="173" spans="1:14" s="4" customFormat="1" ht="12.75">
      <c r="A173" s="35" t="s">
        <v>211</v>
      </c>
      <c r="B173" s="40" t="s">
        <v>225</v>
      </c>
      <c r="C173" s="40" t="s">
        <v>157</v>
      </c>
      <c r="D173" s="40" t="s">
        <v>74</v>
      </c>
      <c r="E173" s="40" t="s">
        <v>75</v>
      </c>
      <c r="F173" s="41">
        <v>1200</v>
      </c>
      <c r="G173" s="25"/>
      <c r="H173" s="25"/>
      <c r="I173" s="41"/>
      <c r="J173" s="25"/>
      <c r="K173" s="25"/>
      <c r="L173" s="41"/>
      <c r="M173" s="25"/>
      <c r="N173" s="25"/>
    </row>
    <row r="174" spans="1:14" s="4" customFormat="1" ht="12.75">
      <c r="A174" s="35" t="s">
        <v>211</v>
      </c>
      <c r="B174" s="40" t="s">
        <v>225</v>
      </c>
      <c r="C174" s="40" t="s">
        <v>157</v>
      </c>
      <c r="D174" s="40" t="s">
        <v>126</v>
      </c>
      <c r="E174" s="40" t="s">
        <v>83</v>
      </c>
      <c r="F174" s="41">
        <v>270003.42</v>
      </c>
      <c r="G174" s="25"/>
      <c r="H174" s="25"/>
      <c r="I174" s="41"/>
      <c r="J174" s="25"/>
      <c r="K174" s="25"/>
      <c r="L174" s="41"/>
      <c r="M174" s="25"/>
      <c r="N174" s="25"/>
    </row>
    <row r="175" spans="1:14" s="4" customFormat="1" ht="12.75">
      <c r="A175" s="76" t="s">
        <v>29</v>
      </c>
      <c r="B175" s="76"/>
      <c r="C175" s="76"/>
      <c r="D175" s="76"/>
      <c r="E175" s="44"/>
      <c r="F175" s="43">
        <f>SUM(F172:F174)</f>
        <v>271203.42</v>
      </c>
      <c r="G175" s="37"/>
      <c r="H175" s="37"/>
      <c r="I175" s="43">
        <f>SUM(I172:I174)</f>
        <v>0</v>
      </c>
      <c r="J175" s="37"/>
      <c r="K175" s="37"/>
      <c r="L175" s="43">
        <f>SUM(L172:L174)</f>
        <v>0</v>
      </c>
      <c r="M175" s="37"/>
      <c r="N175" s="37"/>
    </row>
    <row r="176" spans="1:14" s="4" customFormat="1" ht="12.75" hidden="1">
      <c r="A176" s="35" t="s">
        <v>211</v>
      </c>
      <c r="B176" s="40" t="s">
        <v>225</v>
      </c>
      <c r="C176" s="40" t="s">
        <v>158</v>
      </c>
      <c r="D176" s="40" t="s">
        <v>159</v>
      </c>
      <c r="E176" s="40" t="s">
        <v>83</v>
      </c>
      <c r="F176" s="41"/>
      <c r="G176" s="25"/>
      <c r="H176" s="25"/>
      <c r="I176" s="41"/>
      <c r="J176" s="25"/>
      <c r="K176" s="25"/>
      <c r="L176" s="41"/>
      <c r="M176" s="25"/>
      <c r="N176" s="25"/>
    </row>
    <row r="177" spans="1:14" s="4" customFormat="1" ht="12.75" hidden="1">
      <c r="A177" s="76" t="s">
        <v>29</v>
      </c>
      <c r="B177" s="76"/>
      <c r="C177" s="76"/>
      <c r="D177" s="76"/>
      <c r="E177" s="44"/>
      <c r="F177" s="43">
        <f>F176</f>
        <v>0</v>
      </c>
      <c r="G177" s="37"/>
      <c r="H177" s="37"/>
      <c r="I177" s="43">
        <f>I176</f>
        <v>0</v>
      </c>
      <c r="J177" s="37"/>
      <c r="K177" s="37"/>
      <c r="L177" s="43">
        <f>L176</f>
        <v>0</v>
      </c>
      <c r="M177" s="37"/>
      <c r="N177" s="37"/>
    </row>
    <row r="178" spans="1:14" s="4" customFormat="1" ht="12.75" hidden="1">
      <c r="A178" s="35" t="s">
        <v>211</v>
      </c>
      <c r="B178" s="40" t="s">
        <v>225</v>
      </c>
      <c r="C178" s="40" t="s">
        <v>160</v>
      </c>
      <c r="D178" s="40" t="s">
        <v>74</v>
      </c>
      <c r="E178" s="40" t="s">
        <v>81</v>
      </c>
      <c r="F178" s="41"/>
      <c r="G178" s="25"/>
      <c r="H178" s="25"/>
      <c r="I178" s="41"/>
      <c r="J178" s="25"/>
      <c r="K178" s="25"/>
      <c r="L178" s="41"/>
      <c r="M178" s="25"/>
      <c r="N178" s="25"/>
    </row>
    <row r="179" spans="1:14" s="4" customFormat="1" ht="12.75">
      <c r="A179" s="35" t="s">
        <v>211</v>
      </c>
      <c r="B179" s="40" t="s">
        <v>225</v>
      </c>
      <c r="C179" s="40" t="s">
        <v>160</v>
      </c>
      <c r="D179" s="40" t="s">
        <v>74</v>
      </c>
      <c r="E179" s="40" t="s">
        <v>75</v>
      </c>
      <c r="F179" s="41">
        <v>1800</v>
      </c>
      <c r="G179" s="25"/>
      <c r="H179" s="25"/>
      <c r="I179" s="41"/>
      <c r="J179" s="25"/>
      <c r="K179" s="25"/>
      <c r="L179" s="41"/>
      <c r="M179" s="25"/>
      <c r="N179" s="25"/>
    </row>
    <row r="180" spans="1:14" s="4" customFormat="1" ht="12.75">
      <c r="A180" s="35" t="s">
        <v>211</v>
      </c>
      <c r="B180" s="40" t="s">
        <v>225</v>
      </c>
      <c r="C180" s="40" t="s">
        <v>160</v>
      </c>
      <c r="D180" s="40" t="s">
        <v>126</v>
      </c>
      <c r="E180" s="40" t="s">
        <v>83</v>
      </c>
      <c r="F180" s="41">
        <v>485550</v>
      </c>
      <c r="G180" s="25"/>
      <c r="H180" s="25"/>
      <c r="I180" s="41"/>
      <c r="J180" s="25"/>
      <c r="K180" s="25"/>
      <c r="L180" s="41"/>
      <c r="M180" s="25"/>
      <c r="N180" s="25"/>
    </row>
    <row r="181" spans="1:14" s="4" customFormat="1" ht="12.75">
      <c r="A181" s="76" t="s">
        <v>29</v>
      </c>
      <c r="B181" s="76"/>
      <c r="C181" s="76"/>
      <c r="D181" s="76"/>
      <c r="E181" s="44"/>
      <c r="F181" s="43">
        <f>SUM(F178:F180)</f>
        <v>487350</v>
      </c>
      <c r="G181" s="37"/>
      <c r="H181" s="37"/>
      <c r="I181" s="43">
        <f>SUM(I178:I180)</f>
        <v>0</v>
      </c>
      <c r="J181" s="37"/>
      <c r="K181" s="37"/>
      <c r="L181" s="43">
        <f>SUM(L178:L180)</f>
        <v>0</v>
      </c>
      <c r="M181" s="37"/>
      <c r="N181" s="37"/>
    </row>
    <row r="182" spans="1:14" s="4" customFormat="1" ht="12.75">
      <c r="A182" s="35" t="s">
        <v>211</v>
      </c>
      <c r="B182" s="40" t="s">
        <v>225</v>
      </c>
      <c r="C182" s="40" t="s">
        <v>161</v>
      </c>
      <c r="D182" s="40" t="s">
        <v>126</v>
      </c>
      <c r="E182" s="40" t="s">
        <v>162</v>
      </c>
      <c r="F182" s="41">
        <v>3682436</v>
      </c>
      <c r="G182" s="25"/>
      <c r="H182" s="25"/>
      <c r="I182" s="41"/>
      <c r="J182" s="25"/>
      <c r="K182" s="25"/>
      <c r="L182" s="41"/>
      <c r="M182" s="25"/>
      <c r="N182" s="25"/>
    </row>
    <row r="183" spans="1:14" s="4" customFormat="1" ht="13.5" customHeight="1">
      <c r="A183" s="76" t="s">
        <v>29</v>
      </c>
      <c r="B183" s="76"/>
      <c r="C183" s="76"/>
      <c r="D183" s="76"/>
      <c r="E183" s="44"/>
      <c r="F183" s="43">
        <f>F182</f>
        <v>3682436</v>
      </c>
      <c r="G183" s="37"/>
      <c r="H183" s="37"/>
      <c r="I183" s="43">
        <f>I182</f>
        <v>0</v>
      </c>
      <c r="J183" s="37"/>
      <c r="K183" s="37"/>
      <c r="L183" s="43">
        <f>L182</f>
        <v>0</v>
      </c>
      <c r="M183" s="37"/>
      <c r="N183" s="37"/>
    </row>
    <row r="184" spans="1:14" s="4" customFormat="1" ht="12.75" hidden="1">
      <c r="A184" s="35" t="s">
        <v>211</v>
      </c>
      <c r="B184" s="40" t="s">
        <v>225</v>
      </c>
      <c r="C184" s="40" t="s">
        <v>232</v>
      </c>
      <c r="D184" s="40" t="s">
        <v>231</v>
      </c>
      <c r="E184" s="40" t="s">
        <v>162</v>
      </c>
      <c r="F184" s="41"/>
      <c r="G184" s="25"/>
      <c r="H184" s="25"/>
      <c r="I184" s="41"/>
      <c r="J184" s="25"/>
      <c r="K184" s="25"/>
      <c r="L184" s="41"/>
      <c r="M184" s="25"/>
      <c r="N184" s="25"/>
    </row>
    <row r="185" spans="1:14" s="4" customFormat="1" ht="12.75" hidden="1">
      <c r="A185" s="76" t="s">
        <v>29</v>
      </c>
      <c r="B185" s="76"/>
      <c r="C185" s="76"/>
      <c r="D185" s="76"/>
      <c r="E185" s="44"/>
      <c r="F185" s="43">
        <f>F184</f>
        <v>0</v>
      </c>
      <c r="G185" s="43"/>
      <c r="H185" s="43"/>
      <c r="I185" s="43">
        <f>I184</f>
        <v>0</v>
      </c>
      <c r="J185" s="43"/>
      <c r="K185" s="43"/>
      <c r="L185" s="43">
        <f>L184</f>
        <v>0</v>
      </c>
      <c r="M185" s="43"/>
      <c r="N185" s="43"/>
    </row>
    <row r="186" spans="1:14" s="4" customFormat="1" ht="12.75">
      <c r="A186" s="35" t="s">
        <v>211</v>
      </c>
      <c r="B186" s="40" t="s">
        <v>225</v>
      </c>
      <c r="C186" s="40" t="s">
        <v>163</v>
      </c>
      <c r="D186" s="40" t="s">
        <v>126</v>
      </c>
      <c r="E186" s="40" t="s">
        <v>162</v>
      </c>
      <c r="F186" s="41">
        <v>6950000</v>
      </c>
      <c r="G186" s="25"/>
      <c r="H186" s="25"/>
      <c r="I186" s="41"/>
      <c r="J186" s="25"/>
      <c r="K186" s="25"/>
      <c r="L186" s="41"/>
      <c r="M186" s="25"/>
      <c r="N186" s="25"/>
    </row>
    <row r="187" spans="1:14" s="4" customFormat="1" ht="12.75">
      <c r="A187" s="76" t="s">
        <v>29</v>
      </c>
      <c r="B187" s="76"/>
      <c r="C187" s="76"/>
      <c r="D187" s="76"/>
      <c r="E187" s="44"/>
      <c r="F187" s="43">
        <f>F186</f>
        <v>6950000</v>
      </c>
      <c r="G187" s="43"/>
      <c r="H187" s="43"/>
      <c r="I187" s="43">
        <f>I186</f>
        <v>0</v>
      </c>
      <c r="J187" s="43"/>
      <c r="K187" s="43"/>
      <c r="L187" s="43">
        <f>L186</f>
        <v>0</v>
      </c>
      <c r="M187" s="43"/>
      <c r="N187" s="43"/>
    </row>
    <row r="188" spans="1:14" s="4" customFormat="1" ht="12.75">
      <c r="A188" s="35" t="s">
        <v>211</v>
      </c>
      <c r="B188" s="40" t="s">
        <v>225</v>
      </c>
      <c r="C188" s="40" t="s">
        <v>164</v>
      </c>
      <c r="D188" s="40" t="s">
        <v>126</v>
      </c>
      <c r="E188" s="40" t="s">
        <v>162</v>
      </c>
      <c r="F188" s="41">
        <v>2837128</v>
      </c>
      <c r="G188" s="25"/>
      <c r="H188" s="25"/>
      <c r="I188" s="41"/>
      <c r="J188" s="25"/>
      <c r="K188" s="25"/>
      <c r="L188" s="41"/>
      <c r="M188" s="25"/>
      <c r="N188" s="25"/>
    </row>
    <row r="189" spans="1:14" s="4" customFormat="1" ht="12.75">
      <c r="A189" s="76" t="s">
        <v>29</v>
      </c>
      <c r="B189" s="76"/>
      <c r="C189" s="76"/>
      <c r="D189" s="76"/>
      <c r="E189" s="44"/>
      <c r="F189" s="43">
        <f>F188</f>
        <v>2837128</v>
      </c>
      <c r="G189" s="43"/>
      <c r="H189" s="43"/>
      <c r="I189" s="43">
        <f>I188</f>
        <v>0</v>
      </c>
      <c r="J189" s="43"/>
      <c r="K189" s="43"/>
      <c r="L189" s="43">
        <f>L188</f>
        <v>0</v>
      </c>
      <c r="M189" s="43"/>
      <c r="N189" s="43"/>
    </row>
    <row r="190" spans="1:14" s="4" customFormat="1" ht="12.75">
      <c r="A190" s="35" t="s">
        <v>211</v>
      </c>
      <c r="B190" s="40" t="s">
        <v>225</v>
      </c>
      <c r="C190" s="40" t="s">
        <v>165</v>
      </c>
      <c r="D190" s="40" t="s">
        <v>126</v>
      </c>
      <c r="E190" s="40" t="s">
        <v>162</v>
      </c>
      <c r="F190" s="41">
        <v>210000</v>
      </c>
      <c r="G190" s="25"/>
      <c r="H190" s="25"/>
      <c r="I190" s="41"/>
      <c r="J190" s="25"/>
      <c r="K190" s="25"/>
      <c r="L190" s="41"/>
      <c r="M190" s="25"/>
      <c r="N190" s="25"/>
    </row>
    <row r="191" spans="1:14" s="4" customFormat="1" ht="12.75">
      <c r="A191" s="76" t="s">
        <v>29</v>
      </c>
      <c r="B191" s="76"/>
      <c r="C191" s="76"/>
      <c r="D191" s="76"/>
      <c r="E191" s="44"/>
      <c r="F191" s="43">
        <f>F190</f>
        <v>210000</v>
      </c>
      <c r="G191" s="43"/>
      <c r="H191" s="43"/>
      <c r="I191" s="43">
        <f>I190</f>
        <v>0</v>
      </c>
      <c r="J191" s="43"/>
      <c r="K191" s="43"/>
      <c r="L191" s="43">
        <f>L190</f>
        <v>0</v>
      </c>
      <c r="M191" s="43"/>
      <c r="N191" s="43"/>
    </row>
    <row r="192" spans="1:14" s="4" customFormat="1" ht="12.75">
      <c r="A192" s="35" t="s">
        <v>211</v>
      </c>
      <c r="B192" s="40" t="s">
        <v>225</v>
      </c>
      <c r="C192" s="40" t="s">
        <v>166</v>
      </c>
      <c r="D192" s="40" t="s">
        <v>126</v>
      </c>
      <c r="E192" s="40" t="s">
        <v>162</v>
      </c>
      <c r="F192" s="41">
        <v>48654</v>
      </c>
      <c r="G192" s="25"/>
      <c r="H192" s="25"/>
      <c r="I192" s="41"/>
      <c r="J192" s="25"/>
      <c r="K192" s="25"/>
      <c r="L192" s="41"/>
      <c r="M192" s="25"/>
      <c r="N192" s="25"/>
    </row>
    <row r="193" spans="1:14" s="4" customFormat="1" ht="12.75">
      <c r="A193" s="76" t="s">
        <v>29</v>
      </c>
      <c r="B193" s="76"/>
      <c r="C193" s="76"/>
      <c r="D193" s="76"/>
      <c r="E193" s="44"/>
      <c r="F193" s="43">
        <f>F192</f>
        <v>48654</v>
      </c>
      <c r="G193" s="43"/>
      <c r="H193" s="43"/>
      <c r="I193" s="43">
        <f>I192</f>
        <v>0</v>
      </c>
      <c r="J193" s="43"/>
      <c r="K193" s="43"/>
      <c r="L193" s="43">
        <f>L192</f>
        <v>0</v>
      </c>
      <c r="M193" s="43"/>
      <c r="N193" s="43"/>
    </row>
    <row r="194" spans="1:14" s="4" customFormat="1" ht="12.75">
      <c r="A194" s="35" t="s">
        <v>211</v>
      </c>
      <c r="B194" s="40" t="s">
        <v>225</v>
      </c>
      <c r="C194" s="40" t="s">
        <v>167</v>
      </c>
      <c r="D194" s="40" t="s">
        <v>126</v>
      </c>
      <c r="E194" s="40" t="s">
        <v>162</v>
      </c>
      <c r="F194" s="41">
        <v>2000000</v>
      </c>
      <c r="G194" s="25"/>
      <c r="H194" s="25"/>
      <c r="I194" s="41"/>
      <c r="J194" s="25"/>
      <c r="K194" s="25"/>
      <c r="L194" s="41"/>
      <c r="M194" s="25"/>
      <c r="N194" s="25"/>
    </row>
    <row r="195" spans="1:14" s="33" customFormat="1" ht="12.75">
      <c r="A195" s="76" t="s">
        <v>29</v>
      </c>
      <c r="B195" s="76"/>
      <c r="C195" s="76"/>
      <c r="D195" s="76"/>
      <c r="E195" s="44"/>
      <c r="F195" s="43">
        <f>F194</f>
        <v>2000000</v>
      </c>
      <c r="G195" s="43"/>
      <c r="H195" s="43"/>
      <c r="I195" s="43">
        <f>I194</f>
        <v>0</v>
      </c>
      <c r="J195" s="43"/>
      <c r="K195" s="43"/>
      <c r="L195" s="43">
        <f>L194</f>
        <v>0</v>
      </c>
      <c r="M195" s="43"/>
      <c r="N195" s="43"/>
    </row>
    <row r="196" spans="1:14" s="4" customFormat="1" ht="12.75">
      <c r="A196" s="35" t="s">
        <v>211</v>
      </c>
      <c r="B196" s="40" t="s">
        <v>225</v>
      </c>
      <c r="C196" s="40" t="s">
        <v>168</v>
      </c>
      <c r="D196" s="40" t="s">
        <v>126</v>
      </c>
      <c r="E196" s="40" t="s">
        <v>162</v>
      </c>
      <c r="F196" s="41">
        <v>559000</v>
      </c>
      <c r="G196" s="25"/>
      <c r="H196" s="25"/>
      <c r="I196" s="41"/>
      <c r="J196" s="25"/>
      <c r="K196" s="25"/>
      <c r="L196" s="41"/>
      <c r="M196" s="25"/>
      <c r="N196" s="25"/>
    </row>
    <row r="197" spans="1:14" s="33" customFormat="1" ht="12.75">
      <c r="A197" s="76" t="s">
        <v>29</v>
      </c>
      <c r="B197" s="76"/>
      <c r="C197" s="76"/>
      <c r="D197" s="76"/>
      <c r="E197" s="44"/>
      <c r="F197" s="43">
        <f>F196</f>
        <v>559000</v>
      </c>
      <c r="G197" s="43"/>
      <c r="H197" s="43"/>
      <c r="I197" s="43">
        <f>I196</f>
        <v>0</v>
      </c>
      <c r="J197" s="43"/>
      <c r="K197" s="43"/>
      <c r="L197" s="43">
        <f>L196</f>
        <v>0</v>
      </c>
      <c r="M197" s="43"/>
      <c r="N197" s="43"/>
    </row>
    <row r="198" spans="1:14" s="4" customFormat="1" ht="12.75">
      <c r="A198" s="35" t="s">
        <v>211</v>
      </c>
      <c r="B198" s="40" t="s">
        <v>225</v>
      </c>
      <c r="C198" s="40" t="s">
        <v>169</v>
      </c>
      <c r="D198" s="40" t="s">
        <v>126</v>
      </c>
      <c r="E198" s="40" t="s">
        <v>162</v>
      </c>
      <c r="F198" s="41">
        <v>824000</v>
      </c>
      <c r="G198" s="25"/>
      <c r="H198" s="25"/>
      <c r="I198" s="41"/>
      <c r="J198" s="25"/>
      <c r="K198" s="25"/>
      <c r="L198" s="41"/>
      <c r="M198" s="25"/>
      <c r="N198" s="25"/>
    </row>
    <row r="199" spans="1:14" s="33" customFormat="1" ht="12.75">
      <c r="A199" s="76" t="s">
        <v>29</v>
      </c>
      <c r="B199" s="76"/>
      <c r="C199" s="76"/>
      <c r="D199" s="76"/>
      <c r="E199" s="44"/>
      <c r="F199" s="43">
        <f>F198</f>
        <v>824000</v>
      </c>
      <c r="G199" s="43"/>
      <c r="H199" s="43"/>
      <c r="I199" s="43">
        <f>I198</f>
        <v>0</v>
      </c>
      <c r="J199" s="43"/>
      <c r="K199" s="43"/>
      <c r="L199" s="43">
        <f>L198</f>
        <v>0</v>
      </c>
      <c r="M199" s="43"/>
      <c r="N199" s="43"/>
    </row>
    <row r="200" spans="1:14" s="4" customFormat="1" ht="12.75" hidden="1">
      <c r="A200" s="35" t="s">
        <v>211</v>
      </c>
      <c r="B200" s="40" t="s">
        <v>225</v>
      </c>
      <c r="C200" s="40" t="s">
        <v>170</v>
      </c>
      <c r="D200" s="40" t="s">
        <v>74</v>
      </c>
      <c r="E200" s="40" t="s">
        <v>81</v>
      </c>
      <c r="F200" s="41"/>
      <c r="G200" s="25"/>
      <c r="H200" s="25"/>
      <c r="I200" s="41"/>
      <c r="J200" s="25"/>
      <c r="K200" s="25"/>
      <c r="L200" s="41"/>
      <c r="M200" s="25"/>
      <c r="N200" s="25"/>
    </row>
    <row r="201" spans="1:14" s="4" customFormat="1" ht="12.75">
      <c r="A201" s="35" t="s">
        <v>211</v>
      </c>
      <c r="B201" s="40" t="s">
        <v>225</v>
      </c>
      <c r="C201" s="40" t="s">
        <v>170</v>
      </c>
      <c r="D201" s="40" t="s">
        <v>74</v>
      </c>
      <c r="E201" s="40" t="s">
        <v>75</v>
      </c>
      <c r="F201" s="41">
        <v>300</v>
      </c>
      <c r="G201" s="25"/>
      <c r="H201" s="25"/>
      <c r="I201" s="41"/>
      <c r="J201" s="25"/>
      <c r="K201" s="25"/>
      <c r="L201" s="41"/>
      <c r="M201" s="25"/>
      <c r="N201" s="25"/>
    </row>
    <row r="202" spans="1:14" s="4" customFormat="1" ht="12.75">
      <c r="A202" s="35" t="s">
        <v>211</v>
      </c>
      <c r="B202" s="40" t="s">
        <v>225</v>
      </c>
      <c r="C202" s="40" t="s">
        <v>170</v>
      </c>
      <c r="D202" s="40" t="s">
        <v>159</v>
      </c>
      <c r="E202" s="40" t="s">
        <v>83</v>
      </c>
      <c r="F202" s="41">
        <v>19000</v>
      </c>
      <c r="G202" s="25"/>
      <c r="H202" s="25"/>
      <c r="I202" s="41"/>
      <c r="J202" s="25"/>
      <c r="K202" s="25"/>
      <c r="L202" s="41"/>
      <c r="M202" s="25"/>
      <c r="N202" s="25"/>
    </row>
    <row r="203" spans="1:14" s="33" customFormat="1" ht="12.75">
      <c r="A203" s="76" t="s">
        <v>29</v>
      </c>
      <c r="B203" s="76"/>
      <c r="C203" s="76"/>
      <c r="D203" s="76"/>
      <c r="E203" s="44"/>
      <c r="F203" s="43">
        <f>SUM(F200:F202)</f>
        <v>19300</v>
      </c>
      <c r="G203" s="43"/>
      <c r="H203" s="43"/>
      <c r="I203" s="43">
        <f>SUM(I200:I202)</f>
        <v>0</v>
      </c>
      <c r="J203" s="43"/>
      <c r="K203" s="43"/>
      <c r="L203" s="43">
        <f>SUM(L200:L202)</f>
        <v>0</v>
      </c>
      <c r="M203" s="43"/>
      <c r="N203" s="43"/>
    </row>
    <row r="204" spans="1:14" s="4" customFormat="1" ht="12.75" hidden="1">
      <c r="A204" s="35" t="s">
        <v>211</v>
      </c>
      <c r="B204" s="40" t="s">
        <v>225</v>
      </c>
      <c r="C204" s="40" t="s">
        <v>171</v>
      </c>
      <c r="D204" s="40" t="s">
        <v>74</v>
      </c>
      <c r="E204" s="40" t="s">
        <v>75</v>
      </c>
      <c r="F204" s="41"/>
      <c r="G204" s="25"/>
      <c r="H204" s="25"/>
      <c r="I204" s="41"/>
      <c r="J204" s="25"/>
      <c r="K204" s="25"/>
      <c r="L204" s="41"/>
      <c r="M204" s="25"/>
      <c r="N204" s="25"/>
    </row>
    <row r="205" spans="1:14" s="4" customFormat="1" ht="12.75">
      <c r="A205" s="35" t="s">
        <v>211</v>
      </c>
      <c r="B205" s="40" t="s">
        <v>225</v>
      </c>
      <c r="C205" s="40" t="s">
        <v>171</v>
      </c>
      <c r="D205" s="40" t="s">
        <v>159</v>
      </c>
      <c r="E205" s="40" t="s">
        <v>83</v>
      </c>
      <c r="F205" s="41">
        <v>1500</v>
      </c>
      <c r="G205" s="25"/>
      <c r="H205" s="25"/>
      <c r="I205" s="41"/>
      <c r="J205" s="25"/>
      <c r="K205" s="25"/>
      <c r="L205" s="41"/>
      <c r="M205" s="25"/>
      <c r="N205" s="25"/>
    </row>
    <row r="206" spans="1:14" s="33" customFormat="1" ht="12.75">
      <c r="A206" s="76" t="s">
        <v>29</v>
      </c>
      <c r="B206" s="76"/>
      <c r="C206" s="76"/>
      <c r="D206" s="76"/>
      <c r="E206" s="44"/>
      <c r="F206" s="43">
        <f>SUM(F204:F205)</f>
        <v>1500</v>
      </c>
      <c r="G206" s="43"/>
      <c r="H206" s="43"/>
      <c r="I206" s="43">
        <f>SUM(I204:I205)</f>
        <v>0</v>
      </c>
      <c r="J206" s="43"/>
      <c r="K206" s="43"/>
      <c r="L206" s="43">
        <f>SUM(L204:L205)</f>
        <v>0</v>
      </c>
      <c r="M206" s="43"/>
      <c r="N206" s="43"/>
    </row>
    <row r="207" spans="1:14" s="4" customFormat="1" ht="12.75" hidden="1">
      <c r="A207" s="35" t="s">
        <v>211</v>
      </c>
      <c r="B207" s="40" t="s">
        <v>225</v>
      </c>
      <c r="C207" s="40" t="s">
        <v>172</v>
      </c>
      <c r="D207" s="40" t="s">
        <v>74</v>
      </c>
      <c r="E207" s="40" t="s">
        <v>81</v>
      </c>
      <c r="F207" s="41"/>
      <c r="G207" s="25"/>
      <c r="H207" s="25"/>
      <c r="I207" s="41"/>
      <c r="J207" s="25"/>
      <c r="K207" s="25"/>
      <c r="L207" s="41"/>
      <c r="M207" s="25"/>
      <c r="N207" s="25"/>
    </row>
    <row r="208" spans="1:14" s="4" customFormat="1" ht="12.75" hidden="1">
      <c r="A208" s="35" t="s">
        <v>211</v>
      </c>
      <c r="B208" s="40" t="s">
        <v>225</v>
      </c>
      <c r="C208" s="40" t="s">
        <v>172</v>
      </c>
      <c r="D208" s="40" t="s">
        <v>74</v>
      </c>
      <c r="E208" s="40" t="s">
        <v>75</v>
      </c>
      <c r="F208" s="41"/>
      <c r="G208" s="25"/>
      <c r="H208" s="25"/>
      <c r="I208" s="41"/>
      <c r="J208" s="25"/>
      <c r="K208" s="25"/>
      <c r="L208" s="41"/>
      <c r="M208" s="25"/>
      <c r="N208" s="25"/>
    </row>
    <row r="209" spans="1:14" s="4" customFormat="1" ht="12.75">
      <c r="A209" s="35" t="s">
        <v>211</v>
      </c>
      <c r="B209" s="40" t="s">
        <v>225</v>
      </c>
      <c r="C209" s="40" t="s">
        <v>172</v>
      </c>
      <c r="D209" s="40" t="s">
        <v>126</v>
      </c>
      <c r="E209" s="40" t="s">
        <v>83</v>
      </c>
      <c r="F209" s="41">
        <v>170000</v>
      </c>
      <c r="G209" s="25"/>
      <c r="H209" s="25"/>
      <c r="I209" s="41"/>
      <c r="J209" s="25"/>
      <c r="K209" s="25"/>
      <c r="L209" s="41"/>
      <c r="M209" s="25"/>
      <c r="N209" s="25"/>
    </row>
    <row r="210" spans="1:14" s="33" customFormat="1" ht="12.75">
      <c r="A210" s="76" t="s">
        <v>29</v>
      </c>
      <c r="B210" s="76"/>
      <c r="C210" s="76"/>
      <c r="D210" s="76"/>
      <c r="E210" s="44"/>
      <c r="F210" s="43">
        <f>SUM(F207:F209)</f>
        <v>170000</v>
      </c>
      <c r="G210" s="43"/>
      <c r="H210" s="43"/>
      <c r="I210" s="43">
        <f>SUM(I207:I209)</f>
        <v>0</v>
      </c>
      <c r="J210" s="43"/>
      <c r="K210" s="43"/>
      <c r="L210" s="43">
        <f>SUM(L207:L209)</f>
        <v>0</v>
      </c>
      <c r="M210" s="43"/>
      <c r="N210" s="43"/>
    </row>
    <row r="211" spans="1:14" s="4" customFormat="1" ht="12.75" hidden="1">
      <c r="A211" s="35" t="s">
        <v>211</v>
      </c>
      <c r="B211" s="40" t="s">
        <v>225</v>
      </c>
      <c r="C211" s="40" t="s">
        <v>173</v>
      </c>
      <c r="D211" s="40" t="s">
        <v>126</v>
      </c>
      <c r="E211" s="40" t="s">
        <v>154</v>
      </c>
      <c r="F211" s="41"/>
      <c r="G211" s="25"/>
      <c r="H211" s="25"/>
      <c r="I211" s="41"/>
      <c r="J211" s="25"/>
      <c r="K211" s="25"/>
      <c r="L211" s="41"/>
      <c r="M211" s="25"/>
      <c r="N211" s="25"/>
    </row>
    <row r="212" spans="1:14" s="33" customFormat="1" ht="12.75" hidden="1">
      <c r="A212" s="76" t="s">
        <v>29</v>
      </c>
      <c r="B212" s="76"/>
      <c r="C212" s="76"/>
      <c r="D212" s="76"/>
      <c r="E212" s="44"/>
      <c r="F212" s="43">
        <f>F211</f>
        <v>0</v>
      </c>
      <c r="G212" s="43"/>
      <c r="H212" s="43"/>
      <c r="I212" s="43">
        <f>I211</f>
        <v>0</v>
      </c>
      <c r="J212" s="43"/>
      <c r="K212" s="43"/>
      <c r="L212" s="43">
        <f>L211</f>
        <v>0</v>
      </c>
      <c r="M212" s="43"/>
      <c r="N212" s="43"/>
    </row>
    <row r="213" spans="1:14" s="4" customFormat="1" ht="12.75">
      <c r="A213" s="35" t="s">
        <v>211</v>
      </c>
      <c r="B213" s="40" t="s">
        <v>225</v>
      </c>
      <c r="C213" s="40" t="s">
        <v>174</v>
      </c>
      <c r="D213" s="40" t="s">
        <v>126</v>
      </c>
      <c r="E213" s="40" t="s">
        <v>83</v>
      </c>
      <c r="F213" s="41">
        <v>539000</v>
      </c>
      <c r="G213" s="25"/>
      <c r="H213" s="25"/>
      <c r="I213" s="41"/>
      <c r="J213" s="25"/>
      <c r="K213" s="25"/>
      <c r="L213" s="41"/>
      <c r="M213" s="25"/>
      <c r="N213" s="25"/>
    </row>
    <row r="214" spans="1:14" s="33" customFormat="1" ht="12.75">
      <c r="A214" s="76" t="s">
        <v>29</v>
      </c>
      <c r="B214" s="76"/>
      <c r="C214" s="76"/>
      <c r="D214" s="76"/>
      <c r="E214" s="44"/>
      <c r="F214" s="43">
        <f>F213</f>
        <v>539000</v>
      </c>
      <c r="G214" s="43"/>
      <c r="H214" s="43"/>
      <c r="I214" s="43">
        <f>I213</f>
        <v>0</v>
      </c>
      <c r="J214" s="43"/>
      <c r="K214" s="43"/>
      <c r="L214" s="43">
        <f>L213</f>
        <v>0</v>
      </c>
      <c r="M214" s="43"/>
      <c r="N214" s="43"/>
    </row>
    <row r="215" spans="1:14" s="4" customFormat="1" ht="12.75" hidden="1">
      <c r="A215" s="35" t="s">
        <v>211</v>
      </c>
      <c r="B215" s="40" t="s">
        <v>225</v>
      </c>
      <c r="C215" s="40" t="s">
        <v>175</v>
      </c>
      <c r="D215" s="40" t="s">
        <v>126</v>
      </c>
      <c r="E215" s="40" t="s">
        <v>83</v>
      </c>
      <c r="F215" s="41"/>
      <c r="G215" s="25"/>
      <c r="H215" s="25"/>
      <c r="I215" s="41"/>
      <c r="J215" s="25"/>
      <c r="K215" s="25"/>
      <c r="L215" s="41"/>
      <c r="M215" s="25"/>
      <c r="N215" s="25"/>
    </row>
    <row r="216" spans="1:14" s="33" customFormat="1" ht="12.75" hidden="1">
      <c r="A216" s="76" t="s">
        <v>29</v>
      </c>
      <c r="B216" s="76"/>
      <c r="C216" s="76"/>
      <c r="D216" s="76"/>
      <c r="E216" s="44"/>
      <c r="F216" s="43">
        <f>F215</f>
        <v>0</v>
      </c>
      <c r="G216" s="43"/>
      <c r="H216" s="43"/>
      <c r="I216" s="43">
        <f>I215</f>
        <v>0</v>
      </c>
      <c r="J216" s="43"/>
      <c r="K216" s="43"/>
      <c r="L216" s="43">
        <f>L215</f>
        <v>0</v>
      </c>
      <c r="M216" s="43"/>
      <c r="N216" s="43"/>
    </row>
    <row r="217" spans="1:14" s="4" customFormat="1" ht="12.75" hidden="1">
      <c r="A217" s="35" t="s">
        <v>211</v>
      </c>
      <c r="B217" s="40" t="s">
        <v>225</v>
      </c>
      <c r="C217" s="40" t="s">
        <v>176</v>
      </c>
      <c r="D217" s="40" t="s">
        <v>126</v>
      </c>
      <c r="E217" s="40" t="s">
        <v>83</v>
      </c>
      <c r="F217" s="41"/>
      <c r="G217" s="25"/>
      <c r="H217" s="25"/>
      <c r="I217" s="41"/>
      <c r="J217" s="25"/>
      <c r="K217" s="25"/>
      <c r="L217" s="41"/>
      <c r="M217" s="25"/>
      <c r="N217" s="25"/>
    </row>
    <row r="218" spans="1:14" s="33" customFormat="1" ht="12.75" hidden="1">
      <c r="A218" s="76" t="s">
        <v>29</v>
      </c>
      <c r="B218" s="76"/>
      <c r="C218" s="76"/>
      <c r="D218" s="76"/>
      <c r="E218" s="44"/>
      <c r="F218" s="43">
        <f>F217</f>
        <v>0</v>
      </c>
      <c r="G218" s="43"/>
      <c r="H218" s="43"/>
      <c r="I218" s="43">
        <f>I217</f>
        <v>0</v>
      </c>
      <c r="J218" s="43"/>
      <c r="K218" s="43"/>
      <c r="L218" s="43">
        <f>L217</f>
        <v>0</v>
      </c>
      <c r="M218" s="43"/>
      <c r="N218" s="43"/>
    </row>
    <row r="219" spans="1:14" s="4" customFormat="1" ht="12.75" hidden="1">
      <c r="A219" s="35" t="s">
        <v>211</v>
      </c>
      <c r="B219" s="40" t="s">
        <v>226</v>
      </c>
      <c r="C219" s="40" t="s">
        <v>177</v>
      </c>
      <c r="D219" s="40" t="s">
        <v>74</v>
      </c>
      <c r="E219" s="40" t="s">
        <v>81</v>
      </c>
      <c r="F219" s="41"/>
      <c r="G219" s="25"/>
      <c r="H219" s="25"/>
      <c r="I219" s="41"/>
      <c r="J219" s="25"/>
      <c r="K219" s="25"/>
      <c r="L219" s="41"/>
      <c r="M219" s="25"/>
      <c r="N219" s="25"/>
    </row>
    <row r="220" spans="1:14" s="4" customFormat="1" ht="12.75">
      <c r="A220" s="35" t="s">
        <v>211</v>
      </c>
      <c r="B220" s="40" t="s">
        <v>226</v>
      </c>
      <c r="C220" s="40" t="s">
        <v>177</v>
      </c>
      <c r="D220" s="40" t="s">
        <v>74</v>
      </c>
      <c r="E220" s="40" t="s">
        <v>75</v>
      </c>
      <c r="F220" s="41">
        <v>1500</v>
      </c>
      <c r="G220" s="25"/>
      <c r="H220" s="25"/>
      <c r="I220" s="41"/>
      <c r="J220" s="25"/>
      <c r="K220" s="25"/>
      <c r="L220" s="41"/>
      <c r="M220" s="25"/>
      <c r="N220" s="25"/>
    </row>
    <row r="221" spans="1:14" s="4" customFormat="1" ht="12.75">
      <c r="A221" s="35" t="s">
        <v>211</v>
      </c>
      <c r="B221" s="40" t="s">
        <v>226</v>
      </c>
      <c r="C221" s="40" t="s">
        <v>177</v>
      </c>
      <c r="D221" s="40" t="s">
        <v>126</v>
      </c>
      <c r="E221" s="40" t="s">
        <v>83</v>
      </c>
      <c r="F221" s="41">
        <v>365300</v>
      </c>
      <c r="G221" s="25"/>
      <c r="H221" s="25"/>
      <c r="I221" s="41"/>
      <c r="J221" s="25"/>
      <c r="K221" s="25"/>
      <c r="L221" s="41"/>
      <c r="M221" s="25"/>
      <c r="N221" s="25"/>
    </row>
    <row r="222" spans="1:14" s="33" customFormat="1" ht="12.75">
      <c r="A222" s="76" t="s">
        <v>29</v>
      </c>
      <c r="B222" s="76"/>
      <c r="C222" s="76"/>
      <c r="D222" s="76"/>
      <c r="E222" s="44"/>
      <c r="F222" s="43">
        <f>SUM(F219:F221)</f>
        <v>366800</v>
      </c>
      <c r="G222" s="43"/>
      <c r="H222" s="43"/>
      <c r="I222" s="43">
        <f>SUM(I219:I221)</f>
        <v>0</v>
      </c>
      <c r="J222" s="43"/>
      <c r="K222" s="43"/>
      <c r="L222" s="43">
        <f>SUM(L219:L221)</f>
        <v>0</v>
      </c>
      <c r="M222" s="43"/>
      <c r="N222" s="43"/>
    </row>
    <row r="223" spans="1:14" s="4" customFormat="1" ht="12.75" hidden="1">
      <c r="A223" s="35" t="s">
        <v>211</v>
      </c>
      <c r="B223" s="40" t="s">
        <v>226</v>
      </c>
      <c r="C223" s="40" t="s">
        <v>178</v>
      </c>
      <c r="D223" s="40" t="s">
        <v>74</v>
      </c>
      <c r="E223" s="40" t="s">
        <v>81</v>
      </c>
      <c r="F223" s="41"/>
      <c r="G223" s="25"/>
      <c r="H223" s="25"/>
      <c r="I223" s="41"/>
      <c r="J223" s="25"/>
      <c r="K223" s="25"/>
      <c r="L223" s="41"/>
      <c r="M223" s="25"/>
      <c r="N223" s="25"/>
    </row>
    <row r="224" spans="1:14" s="4" customFormat="1" ht="12.75">
      <c r="A224" s="35" t="s">
        <v>211</v>
      </c>
      <c r="B224" s="40" t="s">
        <v>226</v>
      </c>
      <c r="C224" s="40" t="s">
        <v>178</v>
      </c>
      <c r="D224" s="40" t="s">
        <v>74</v>
      </c>
      <c r="E224" s="40" t="s">
        <v>75</v>
      </c>
      <c r="F224" s="41">
        <v>400</v>
      </c>
      <c r="G224" s="25"/>
      <c r="H224" s="25"/>
      <c r="I224" s="41"/>
      <c r="J224" s="25"/>
      <c r="K224" s="25"/>
      <c r="L224" s="41"/>
      <c r="M224" s="25"/>
      <c r="N224" s="25"/>
    </row>
    <row r="225" spans="1:14" s="4" customFormat="1" ht="12.75">
      <c r="A225" s="35" t="s">
        <v>211</v>
      </c>
      <c r="B225" s="40" t="s">
        <v>226</v>
      </c>
      <c r="C225" s="40" t="s">
        <v>178</v>
      </c>
      <c r="D225" s="40" t="s">
        <v>126</v>
      </c>
      <c r="E225" s="40" t="s">
        <v>83</v>
      </c>
      <c r="F225" s="41">
        <v>35900</v>
      </c>
      <c r="G225" s="25"/>
      <c r="H225" s="25"/>
      <c r="I225" s="41"/>
      <c r="J225" s="25"/>
      <c r="K225" s="25"/>
      <c r="L225" s="41"/>
      <c r="M225" s="25"/>
      <c r="N225" s="25"/>
    </row>
    <row r="226" spans="1:14" s="33" customFormat="1" ht="12.75">
      <c r="A226" s="76" t="s">
        <v>29</v>
      </c>
      <c r="B226" s="76"/>
      <c r="C226" s="76"/>
      <c r="D226" s="76"/>
      <c r="E226" s="44"/>
      <c r="F226" s="43">
        <f>SUM(F223:F225)</f>
        <v>36300</v>
      </c>
      <c r="G226" s="43"/>
      <c r="H226" s="43"/>
      <c r="I226" s="43">
        <f>SUM(I223:I225)</f>
        <v>0</v>
      </c>
      <c r="J226" s="43"/>
      <c r="K226" s="43"/>
      <c r="L226" s="43">
        <f>SUM(L223:L225)</f>
        <v>0</v>
      </c>
      <c r="M226" s="43"/>
      <c r="N226" s="43"/>
    </row>
    <row r="227" spans="1:14" s="4" customFormat="1" ht="12.75" hidden="1">
      <c r="A227" s="35" t="s">
        <v>211</v>
      </c>
      <c r="B227" s="40" t="s">
        <v>226</v>
      </c>
      <c r="C227" s="40" t="s">
        <v>179</v>
      </c>
      <c r="D227" s="40" t="s">
        <v>74</v>
      </c>
      <c r="E227" s="40" t="s">
        <v>81</v>
      </c>
      <c r="F227" s="41"/>
      <c r="G227" s="25"/>
      <c r="H227" s="25"/>
      <c r="I227" s="41"/>
      <c r="J227" s="25"/>
      <c r="K227" s="25"/>
      <c r="L227" s="41"/>
      <c r="M227" s="25"/>
      <c r="N227" s="25"/>
    </row>
    <row r="228" spans="1:14" s="4" customFormat="1" ht="12.75">
      <c r="A228" s="35" t="s">
        <v>211</v>
      </c>
      <c r="B228" s="40" t="s">
        <v>226</v>
      </c>
      <c r="C228" s="40" t="s">
        <v>179</v>
      </c>
      <c r="D228" s="40" t="s">
        <v>126</v>
      </c>
      <c r="E228" s="40" t="s">
        <v>83</v>
      </c>
      <c r="F228" s="41">
        <v>2319300</v>
      </c>
      <c r="G228" s="25"/>
      <c r="H228" s="25"/>
      <c r="I228" s="41"/>
      <c r="J228" s="25"/>
      <c r="K228" s="25"/>
      <c r="L228" s="41"/>
      <c r="M228" s="25"/>
      <c r="N228" s="25"/>
    </row>
    <row r="229" spans="1:14" s="33" customFormat="1" ht="12.75">
      <c r="A229" s="76" t="s">
        <v>29</v>
      </c>
      <c r="B229" s="76"/>
      <c r="C229" s="76"/>
      <c r="D229" s="76"/>
      <c r="E229" s="44"/>
      <c r="F229" s="43">
        <f>SUM(F227:F228)</f>
        <v>2319300</v>
      </c>
      <c r="G229" s="43"/>
      <c r="H229" s="43"/>
      <c r="I229" s="43">
        <f>SUM(I227:I228)</f>
        <v>0</v>
      </c>
      <c r="J229" s="43"/>
      <c r="K229" s="43"/>
      <c r="L229" s="43">
        <f>SUM(L227:L228)</f>
        <v>0</v>
      </c>
      <c r="M229" s="43"/>
      <c r="N229" s="43"/>
    </row>
    <row r="230" spans="1:14" s="4" customFormat="1" ht="12.75">
      <c r="A230" s="35" t="s">
        <v>211</v>
      </c>
      <c r="B230" s="40" t="s">
        <v>226</v>
      </c>
      <c r="C230" s="40" t="s">
        <v>180</v>
      </c>
      <c r="D230" s="40" t="s">
        <v>74</v>
      </c>
      <c r="E230" s="40" t="s">
        <v>75</v>
      </c>
      <c r="F230" s="41">
        <v>12.32</v>
      </c>
      <c r="G230" s="25"/>
      <c r="H230" s="25"/>
      <c r="I230" s="41"/>
      <c r="J230" s="25"/>
      <c r="K230" s="25"/>
      <c r="L230" s="41"/>
      <c r="M230" s="25"/>
      <c r="N230" s="25"/>
    </row>
    <row r="231" spans="1:14" s="4" customFormat="1" ht="12.75">
      <c r="A231" s="35" t="s">
        <v>211</v>
      </c>
      <c r="B231" s="40" t="s">
        <v>226</v>
      </c>
      <c r="C231" s="40" t="s">
        <v>180</v>
      </c>
      <c r="D231" s="40" t="s">
        <v>126</v>
      </c>
      <c r="E231" s="40" t="s">
        <v>83</v>
      </c>
      <c r="F231" s="41">
        <v>3800</v>
      </c>
      <c r="G231" s="25"/>
      <c r="H231" s="25"/>
      <c r="I231" s="41"/>
      <c r="J231" s="25"/>
      <c r="K231" s="25"/>
      <c r="L231" s="41"/>
      <c r="M231" s="25"/>
      <c r="N231" s="25"/>
    </row>
    <row r="232" spans="1:14" s="33" customFormat="1" ht="12.75">
      <c r="A232" s="76" t="s">
        <v>29</v>
      </c>
      <c r="B232" s="76"/>
      <c r="C232" s="76"/>
      <c r="D232" s="76"/>
      <c r="E232" s="44"/>
      <c r="F232" s="43">
        <f>SUM(F230:F231)</f>
        <v>3812.32</v>
      </c>
      <c r="G232" s="43"/>
      <c r="H232" s="43"/>
      <c r="I232" s="43">
        <f>SUM(I230:I231)</f>
        <v>0</v>
      </c>
      <c r="J232" s="43"/>
      <c r="K232" s="43"/>
      <c r="L232" s="43">
        <f>SUM(L230:L231)</f>
        <v>0</v>
      </c>
      <c r="M232" s="43"/>
      <c r="N232" s="43"/>
    </row>
    <row r="233" spans="1:14" s="4" customFormat="1" ht="12.75" hidden="1">
      <c r="A233" s="35" t="s">
        <v>211</v>
      </c>
      <c r="B233" s="40" t="s">
        <v>226</v>
      </c>
      <c r="C233" s="40" t="s">
        <v>181</v>
      </c>
      <c r="D233" s="40" t="s">
        <v>74</v>
      </c>
      <c r="E233" s="40" t="s">
        <v>81</v>
      </c>
      <c r="F233" s="41"/>
      <c r="G233" s="25"/>
      <c r="H233" s="25"/>
      <c r="I233" s="41"/>
      <c r="J233" s="25"/>
      <c r="K233" s="25"/>
      <c r="L233" s="41"/>
      <c r="M233" s="25"/>
      <c r="N233" s="25"/>
    </row>
    <row r="234" spans="1:14" s="4" customFormat="1" ht="12.75">
      <c r="A234" s="35" t="s">
        <v>211</v>
      </c>
      <c r="B234" s="40" t="s">
        <v>226</v>
      </c>
      <c r="C234" s="40" t="s">
        <v>181</v>
      </c>
      <c r="D234" s="40" t="s">
        <v>74</v>
      </c>
      <c r="E234" s="40" t="s">
        <v>75</v>
      </c>
      <c r="F234" s="41">
        <v>6100</v>
      </c>
      <c r="G234" s="25"/>
      <c r="H234" s="25"/>
      <c r="I234" s="41"/>
      <c r="J234" s="25"/>
      <c r="K234" s="25"/>
      <c r="L234" s="41"/>
      <c r="M234" s="25"/>
      <c r="N234" s="25"/>
    </row>
    <row r="235" spans="1:14" s="4" customFormat="1" ht="12.75">
      <c r="A235" s="35" t="s">
        <v>211</v>
      </c>
      <c r="B235" s="40" t="s">
        <v>226</v>
      </c>
      <c r="C235" s="40" t="s">
        <v>181</v>
      </c>
      <c r="D235" s="40" t="s">
        <v>182</v>
      </c>
      <c r="E235" s="40" t="s">
        <v>183</v>
      </c>
      <c r="F235" s="41">
        <v>2029560.08</v>
      </c>
      <c r="G235" s="25"/>
      <c r="H235" s="25"/>
      <c r="I235" s="41"/>
      <c r="J235" s="25"/>
      <c r="K235" s="25"/>
      <c r="L235" s="41"/>
      <c r="M235" s="25"/>
      <c r="N235" s="25"/>
    </row>
    <row r="236" spans="1:14" s="33" customFormat="1" ht="15.75" customHeight="1">
      <c r="A236" s="76" t="s">
        <v>29</v>
      </c>
      <c r="B236" s="76"/>
      <c r="C236" s="76"/>
      <c r="D236" s="76"/>
      <c r="E236" s="44"/>
      <c r="F236" s="43">
        <f>SUM(F233:F235)</f>
        <v>2035660.08</v>
      </c>
      <c r="G236" s="43"/>
      <c r="H236" s="43"/>
      <c r="I236" s="43">
        <f>SUM(I233:I235)</f>
        <v>0</v>
      </c>
      <c r="J236" s="43"/>
      <c r="K236" s="43"/>
      <c r="L236" s="43">
        <f>SUM(L233:L235)</f>
        <v>0</v>
      </c>
      <c r="M236" s="43"/>
      <c r="N236" s="43"/>
    </row>
    <row r="237" spans="1:14" s="4" customFormat="1" ht="12.75">
      <c r="A237" s="35" t="s">
        <v>211</v>
      </c>
      <c r="B237" s="40" t="s">
        <v>226</v>
      </c>
      <c r="C237" s="40" t="s">
        <v>184</v>
      </c>
      <c r="D237" s="40" t="s">
        <v>74</v>
      </c>
      <c r="E237" s="40" t="s">
        <v>81</v>
      </c>
      <c r="F237" s="41">
        <v>120</v>
      </c>
      <c r="G237" s="25"/>
      <c r="H237" s="25"/>
      <c r="I237" s="41"/>
      <c r="J237" s="25"/>
      <c r="K237" s="25"/>
      <c r="L237" s="41"/>
      <c r="M237" s="25"/>
      <c r="N237" s="25"/>
    </row>
    <row r="238" spans="1:14" s="4" customFormat="1" ht="12.75">
      <c r="A238" s="35" t="s">
        <v>211</v>
      </c>
      <c r="B238" s="40" t="s">
        <v>226</v>
      </c>
      <c r="C238" s="40" t="s">
        <v>184</v>
      </c>
      <c r="D238" s="40" t="s">
        <v>74</v>
      </c>
      <c r="E238" s="40" t="s">
        <v>75</v>
      </c>
      <c r="F238" s="41">
        <v>3300</v>
      </c>
      <c r="G238" s="25"/>
      <c r="H238" s="25"/>
      <c r="I238" s="41"/>
      <c r="J238" s="25"/>
      <c r="K238" s="25"/>
      <c r="L238" s="41"/>
      <c r="M238" s="25"/>
      <c r="N238" s="25"/>
    </row>
    <row r="239" spans="1:14" s="4" customFormat="1" ht="12.75">
      <c r="A239" s="35" t="s">
        <v>211</v>
      </c>
      <c r="B239" s="40" t="s">
        <v>226</v>
      </c>
      <c r="C239" s="40" t="s">
        <v>184</v>
      </c>
      <c r="D239" s="40" t="s">
        <v>159</v>
      </c>
      <c r="E239" s="40" t="s">
        <v>83</v>
      </c>
      <c r="F239" s="41">
        <v>848600</v>
      </c>
      <c r="G239" s="25"/>
      <c r="H239" s="25"/>
      <c r="I239" s="41"/>
      <c r="J239" s="25"/>
      <c r="K239" s="25"/>
      <c r="L239" s="41"/>
      <c r="M239" s="25"/>
      <c r="N239" s="25"/>
    </row>
    <row r="240" spans="1:14" s="33" customFormat="1" ht="12.75">
      <c r="A240" s="76" t="s">
        <v>29</v>
      </c>
      <c r="B240" s="76"/>
      <c r="C240" s="76"/>
      <c r="D240" s="76"/>
      <c r="E240" s="44"/>
      <c r="F240" s="43">
        <f>SUM(F237:F239)</f>
        <v>852020</v>
      </c>
      <c r="G240" s="43"/>
      <c r="H240" s="43"/>
      <c r="I240" s="43">
        <f>SUM(I237:I239)</f>
        <v>0</v>
      </c>
      <c r="J240" s="43"/>
      <c r="K240" s="43"/>
      <c r="L240" s="43">
        <f>SUM(L237:L239)</f>
        <v>0</v>
      </c>
      <c r="M240" s="43"/>
      <c r="N240" s="43"/>
    </row>
    <row r="241" spans="1:14" s="4" customFormat="1" ht="12.75" hidden="1">
      <c r="A241" s="35" t="s">
        <v>211</v>
      </c>
      <c r="B241" s="40" t="s">
        <v>226</v>
      </c>
      <c r="C241" s="40" t="s">
        <v>185</v>
      </c>
      <c r="D241" s="40" t="s">
        <v>74</v>
      </c>
      <c r="E241" s="40" t="s">
        <v>81</v>
      </c>
      <c r="F241" s="41"/>
      <c r="G241" s="25"/>
      <c r="H241" s="25"/>
      <c r="I241" s="41"/>
      <c r="J241" s="25"/>
      <c r="K241" s="25"/>
      <c r="L241" s="41"/>
      <c r="M241" s="25"/>
      <c r="N241" s="25"/>
    </row>
    <row r="242" spans="1:14" s="4" customFormat="1" ht="12.75" hidden="1">
      <c r="A242" s="35" t="s">
        <v>211</v>
      </c>
      <c r="B242" s="40" t="s">
        <v>226</v>
      </c>
      <c r="C242" s="40" t="s">
        <v>185</v>
      </c>
      <c r="D242" s="40" t="s">
        <v>74</v>
      </c>
      <c r="E242" s="40" t="s">
        <v>75</v>
      </c>
      <c r="F242" s="41"/>
      <c r="G242" s="25"/>
      <c r="H242" s="25"/>
      <c r="I242" s="41"/>
      <c r="J242" s="25"/>
      <c r="K242" s="25"/>
      <c r="L242" s="41"/>
      <c r="M242" s="25"/>
      <c r="N242" s="25"/>
    </row>
    <row r="243" spans="1:14" s="4" customFormat="1" ht="12.75" hidden="1">
      <c r="A243" s="35" t="s">
        <v>211</v>
      </c>
      <c r="B243" s="40" t="s">
        <v>226</v>
      </c>
      <c r="C243" s="40" t="s">
        <v>185</v>
      </c>
      <c r="D243" s="40" t="s">
        <v>159</v>
      </c>
      <c r="E243" s="40" t="s">
        <v>83</v>
      </c>
      <c r="F243" s="41"/>
      <c r="G243" s="25"/>
      <c r="H243" s="25"/>
      <c r="I243" s="41"/>
      <c r="J243" s="25"/>
      <c r="K243" s="25"/>
      <c r="L243" s="41"/>
      <c r="M243" s="25"/>
      <c r="N243" s="25"/>
    </row>
    <row r="244" spans="1:14" s="33" customFormat="1" ht="12.75" hidden="1">
      <c r="A244" s="76" t="s">
        <v>29</v>
      </c>
      <c r="B244" s="76"/>
      <c r="C244" s="76"/>
      <c r="D244" s="76"/>
      <c r="E244" s="44"/>
      <c r="F244" s="43">
        <f>SUM(F241:F243)</f>
        <v>0</v>
      </c>
      <c r="G244" s="43"/>
      <c r="H244" s="43"/>
      <c r="I244" s="43">
        <f>SUM(I241:I243)</f>
        <v>0</v>
      </c>
      <c r="J244" s="43"/>
      <c r="K244" s="43"/>
      <c r="L244" s="43">
        <f>SUM(L241:L243)</f>
        <v>0</v>
      </c>
      <c r="M244" s="43"/>
      <c r="N244" s="43"/>
    </row>
    <row r="245" spans="1:14" s="4" customFormat="1" ht="12.75">
      <c r="A245" s="35" t="s">
        <v>211</v>
      </c>
      <c r="B245" s="40" t="s">
        <v>226</v>
      </c>
      <c r="C245" s="40" t="s">
        <v>186</v>
      </c>
      <c r="D245" s="40" t="s">
        <v>74</v>
      </c>
      <c r="E245" s="40" t="s">
        <v>81</v>
      </c>
      <c r="F245" s="41">
        <v>75</v>
      </c>
      <c r="G245" s="25"/>
      <c r="H245" s="25"/>
      <c r="I245" s="41"/>
      <c r="J245" s="25"/>
      <c r="K245" s="25"/>
      <c r="L245" s="41"/>
      <c r="M245" s="25"/>
      <c r="N245" s="25"/>
    </row>
    <row r="246" spans="1:14" s="4" customFormat="1" ht="12.75">
      <c r="A246" s="35" t="s">
        <v>211</v>
      </c>
      <c r="B246" s="40" t="s">
        <v>226</v>
      </c>
      <c r="C246" s="40" t="s">
        <v>186</v>
      </c>
      <c r="D246" s="40" t="s">
        <v>74</v>
      </c>
      <c r="E246" s="40" t="s">
        <v>75</v>
      </c>
      <c r="F246" s="41">
        <v>100</v>
      </c>
      <c r="G246" s="25"/>
      <c r="H246" s="25"/>
      <c r="I246" s="41"/>
      <c r="J246" s="25"/>
      <c r="K246" s="25"/>
      <c r="L246" s="41"/>
      <c r="M246" s="25"/>
      <c r="N246" s="25"/>
    </row>
    <row r="247" spans="1:14" s="4" customFormat="1" ht="12.75">
      <c r="A247" s="35" t="s">
        <v>211</v>
      </c>
      <c r="B247" s="40" t="s">
        <v>226</v>
      </c>
      <c r="C247" s="40" t="s">
        <v>186</v>
      </c>
      <c r="D247" s="40" t="s">
        <v>159</v>
      </c>
      <c r="E247" s="40" t="s">
        <v>83</v>
      </c>
      <c r="F247" s="41">
        <v>92574</v>
      </c>
      <c r="G247" s="25"/>
      <c r="H247" s="25"/>
      <c r="I247" s="41"/>
      <c r="J247" s="25"/>
      <c r="K247" s="25"/>
      <c r="L247" s="41"/>
      <c r="M247" s="25"/>
      <c r="N247" s="25"/>
    </row>
    <row r="248" spans="1:14" s="33" customFormat="1" ht="12.75">
      <c r="A248" s="76" t="s">
        <v>29</v>
      </c>
      <c r="B248" s="76"/>
      <c r="C248" s="76"/>
      <c r="D248" s="76"/>
      <c r="E248" s="44"/>
      <c r="F248" s="43">
        <f>SUM(F245:F247)</f>
        <v>92749</v>
      </c>
      <c r="G248" s="43"/>
      <c r="H248" s="43"/>
      <c r="I248" s="43">
        <f>SUM(I245:I247)</f>
        <v>0</v>
      </c>
      <c r="J248" s="43"/>
      <c r="K248" s="43"/>
      <c r="L248" s="43">
        <f>SUM(L245:L247)</f>
        <v>0</v>
      </c>
      <c r="M248" s="43"/>
      <c r="N248" s="43"/>
    </row>
    <row r="249" spans="1:14" s="4" customFormat="1" ht="12.75" hidden="1">
      <c r="A249" s="35" t="s">
        <v>211</v>
      </c>
      <c r="B249" s="40" t="s">
        <v>226</v>
      </c>
      <c r="C249" s="40" t="s">
        <v>187</v>
      </c>
      <c r="D249" s="40" t="s">
        <v>74</v>
      </c>
      <c r="E249" s="40" t="s">
        <v>81</v>
      </c>
      <c r="F249" s="41"/>
      <c r="G249" s="25"/>
      <c r="H249" s="25"/>
      <c r="I249" s="41"/>
      <c r="J249" s="25"/>
      <c r="K249" s="25"/>
      <c r="L249" s="41"/>
      <c r="M249" s="25"/>
      <c r="N249" s="25"/>
    </row>
    <row r="250" spans="1:14" s="4" customFormat="1" ht="12.75" hidden="1">
      <c r="A250" s="35" t="s">
        <v>211</v>
      </c>
      <c r="B250" s="40" t="s">
        <v>226</v>
      </c>
      <c r="C250" s="40" t="s">
        <v>187</v>
      </c>
      <c r="D250" s="40" t="s">
        <v>74</v>
      </c>
      <c r="E250" s="40" t="s">
        <v>75</v>
      </c>
      <c r="F250" s="41"/>
      <c r="G250" s="25"/>
      <c r="H250" s="25"/>
      <c r="I250" s="41"/>
      <c r="J250" s="25"/>
      <c r="K250" s="25"/>
      <c r="L250" s="41"/>
      <c r="M250" s="25"/>
      <c r="N250" s="25"/>
    </row>
    <row r="251" spans="1:14" s="4" customFormat="1" ht="12.75" hidden="1">
      <c r="A251" s="35" t="s">
        <v>211</v>
      </c>
      <c r="B251" s="40" t="s">
        <v>226</v>
      </c>
      <c r="C251" s="40" t="s">
        <v>187</v>
      </c>
      <c r="D251" s="40" t="s">
        <v>159</v>
      </c>
      <c r="E251" s="40" t="s">
        <v>83</v>
      </c>
      <c r="F251" s="41"/>
      <c r="G251" s="25"/>
      <c r="H251" s="25"/>
      <c r="I251" s="41"/>
      <c r="J251" s="25"/>
      <c r="K251" s="25"/>
      <c r="L251" s="41"/>
      <c r="M251" s="25"/>
      <c r="N251" s="25"/>
    </row>
    <row r="252" spans="1:14" s="33" customFormat="1" ht="12.75" hidden="1">
      <c r="A252" s="76" t="s">
        <v>29</v>
      </c>
      <c r="B252" s="76"/>
      <c r="C252" s="76"/>
      <c r="D252" s="76"/>
      <c r="E252" s="44"/>
      <c r="F252" s="43">
        <f>SUM(F249:F251)</f>
        <v>0</v>
      </c>
      <c r="G252" s="43"/>
      <c r="H252" s="43"/>
      <c r="I252" s="43">
        <f>SUM(I249:I251)</f>
        <v>0</v>
      </c>
      <c r="J252" s="43"/>
      <c r="K252" s="43"/>
      <c r="L252" s="43">
        <f>SUM(L249:L251)</f>
        <v>0</v>
      </c>
      <c r="M252" s="43"/>
      <c r="N252" s="43"/>
    </row>
    <row r="253" spans="1:14" s="4" customFormat="1" ht="12.75" hidden="1">
      <c r="A253" s="35" t="s">
        <v>211</v>
      </c>
      <c r="B253" s="40" t="s">
        <v>226</v>
      </c>
      <c r="C253" s="40" t="s">
        <v>188</v>
      </c>
      <c r="D253" s="40" t="s">
        <v>74</v>
      </c>
      <c r="E253" s="40" t="s">
        <v>75</v>
      </c>
      <c r="F253" s="41"/>
      <c r="G253" s="25"/>
      <c r="H253" s="25"/>
      <c r="I253" s="41"/>
      <c r="J253" s="25"/>
      <c r="K253" s="25"/>
      <c r="L253" s="41"/>
      <c r="M253" s="25"/>
      <c r="N253" s="25"/>
    </row>
    <row r="254" spans="1:14" s="4" customFormat="1" ht="12" customHeight="1" hidden="1">
      <c r="A254" s="35" t="s">
        <v>211</v>
      </c>
      <c r="B254" s="40" t="s">
        <v>226</v>
      </c>
      <c r="C254" s="40" t="s">
        <v>188</v>
      </c>
      <c r="D254" s="40" t="s">
        <v>126</v>
      </c>
      <c r="E254" s="40" t="s">
        <v>83</v>
      </c>
      <c r="F254" s="41"/>
      <c r="G254" s="25"/>
      <c r="H254" s="25"/>
      <c r="I254" s="41"/>
      <c r="J254" s="25"/>
      <c r="K254" s="25"/>
      <c r="L254" s="41"/>
      <c r="M254" s="25"/>
      <c r="N254" s="25"/>
    </row>
    <row r="255" spans="1:14" s="33" customFormat="1" ht="12" customHeight="1" hidden="1">
      <c r="A255" s="76" t="s">
        <v>29</v>
      </c>
      <c r="B255" s="76"/>
      <c r="C255" s="76"/>
      <c r="D255" s="76"/>
      <c r="E255" s="44"/>
      <c r="F255" s="43">
        <f>SUM(F253:F254)</f>
        <v>0</v>
      </c>
      <c r="G255" s="43"/>
      <c r="H255" s="43"/>
      <c r="I255" s="43">
        <f>SUM(I253:I254)</f>
        <v>0</v>
      </c>
      <c r="J255" s="43"/>
      <c r="K255" s="43"/>
      <c r="L255" s="43">
        <f>SUM(L253:L254)</f>
        <v>0</v>
      </c>
      <c r="M255" s="43"/>
      <c r="N255" s="43"/>
    </row>
    <row r="256" spans="1:14" s="4" customFormat="1" ht="12.75">
      <c r="A256" s="35" t="s">
        <v>211</v>
      </c>
      <c r="B256" s="40" t="s">
        <v>226</v>
      </c>
      <c r="C256" s="40" t="s">
        <v>189</v>
      </c>
      <c r="D256" s="40" t="s">
        <v>74</v>
      </c>
      <c r="E256" s="40" t="s">
        <v>75</v>
      </c>
      <c r="F256" s="41">
        <v>128895.58</v>
      </c>
      <c r="G256" s="25"/>
      <c r="H256" s="25"/>
      <c r="I256" s="41"/>
      <c r="J256" s="25"/>
      <c r="K256" s="25"/>
      <c r="L256" s="41"/>
      <c r="M256" s="25"/>
      <c r="N256" s="25"/>
    </row>
    <row r="257" spans="1:14" s="33" customFormat="1" ht="12.75">
      <c r="A257" s="76" t="s">
        <v>29</v>
      </c>
      <c r="B257" s="76"/>
      <c r="C257" s="76"/>
      <c r="D257" s="76"/>
      <c r="E257" s="44"/>
      <c r="F257" s="43">
        <f>F256</f>
        <v>128895.58</v>
      </c>
      <c r="G257" s="43"/>
      <c r="H257" s="43"/>
      <c r="I257" s="43">
        <f>I256</f>
        <v>0</v>
      </c>
      <c r="J257" s="43"/>
      <c r="K257" s="43"/>
      <c r="L257" s="43">
        <f>L256</f>
        <v>0</v>
      </c>
      <c r="M257" s="43"/>
      <c r="N257" s="43"/>
    </row>
    <row r="258" spans="1:14" s="4" customFormat="1" ht="12.75">
      <c r="A258" s="35" t="s">
        <v>211</v>
      </c>
      <c r="B258" s="40" t="s">
        <v>226</v>
      </c>
      <c r="C258" s="40" t="s">
        <v>190</v>
      </c>
      <c r="D258" s="40" t="s">
        <v>126</v>
      </c>
      <c r="E258" s="40" t="s">
        <v>191</v>
      </c>
      <c r="F258" s="41">
        <v>34298525.37</v>
      </c>
      <c r="G258" s="25"/>
      <c r="H258" s="25"/>
      <c r="I258" s="41"/>
      <c r="J258" s="25"/>
      <c r="K258" s="25"/>
      <c r="L258" s="41"/>
      <c r="M258" s="25"/>
      <c r="N258" s="25"/>
    </row>
    <row r="259" spans="1:14" s="33" customFormat="1" ht="12.75">
      <c r="A259" s="76" t="s">
        <v>29</v>
      </c>
      <c r="B259" s="76"/>
      <c r="C259" s="76"/>
      <c r="D259" s="76"/>
      <c r="E259" s="44"/>
      <c r="F259" s="43">
        <f>F258</f>
        <v>34298525.37</v>
      </c>
      <c r="G259" s="43"/>
      <c r="H259" s="43"/>
      <c r="I259" s="43">
        <f>I258</f>
        <v>0</v>
      </c>
      <c r="J259" s="43"/>
      <c r="K259" s="43"/>
      <c r="L259" s="43">
        <f>L258</f>
        <v>0</v>
      </c>
      <c r="M259" s="43"/>
      <c r="N259" s="43"/>
    </row>
    <row r="260" spans="1:14" s="4" customFormat="1" ht="12.75">
      <c r="A260" s="35" t="s">
        <v>211</v>
      </c>
      <c r="B260" s="40" t="s">
        <v>226</v>
      </c>
      <c r="C260" s="40" t="s">
        <v>192</v>
      </c>
      <c r="D260" s="40" t="s">
        <v>126</v>
      </c>
      <c r="E260" s="40" t="s">
        <v>193</v>
      </c>
      <c r="F260" s="41">
        <v>8063446.7</v>
      </c>
      <c r="G260" s="25"/>
      <c r="H260" s="25"/>
      <c r="I260" s="41"/>
      <c r="J260" s="25"/>
      <c r="K260" s="25"/>
      <c r="L260" s="41"/>
      <c r="M260" s="25"/>
      <c r="N260" s="25"/>
    </row>
    <row r="261" spans="1:14" s="33" customFormat="1" ht="12.75">
      <c r="A261" s="76" t="s">
        <v>29</v>
      </c>
      <c r="B261" s="76"/>
      <c r="C261" s="76"/>
      <c r="D261" s="76"/>
      <c r="E261" s="44"/>
      <c r="F261" s="43">
        <f>F260</f>
        <v>8063446.7</v>
      </c>
      <c r="G261" s="43"/>
      <c r="H261" s="43"/>
      <c r="I261" s="43">
        <f>I260</f>
        <v>0</v>
      </c>
      <c r="J261" s="43"/>
      <c r="K261" s="43"/>
      <c r="L261" s="43">
        <f>L260</f>
        <v>0</v>
      </c>
      <c r="M261" s="43"/>
      <c r="N261" s="43"/>
    </row>
    <row r="262" spans="1:14" s="4" customFormat="1" ht="12.75">
      <c r="A262" s="35" t="s">
        <v>211</v>
      </c>
      <c r="B262" s="40" t="s">
        <v>226</v>
      </c>
      <c r="C262" s="40" t="s">
        <v>194</v>
      </c>
      <c r="D262" s="40" t="s">
        <v>74</v>
      </c>
      <c r="E262" s="40" t="s">
        <v>81</v>
      </c>
      <c r="F262" s="41">
        <v>300</v>
      </c>
      <c r="G262" s="25"/>
      <c r="H262" s="25"/>
      <c r="I262" s="41"/>
      <c r="J262" s="25"/>
      <c r="K262" s="25"/>
      <c r="L262" s="41"/>
      <c r="M262" s="25"/>
      <c r="N262" s="25"/>
    </row>
    <row r="263" spans="1:14" s="4" customFormat="1" ht="12.75">
      <c r="A263" s="35" t="s">
        <v>211</v>
      </c>
      <c r="B263" s="40" t="s">
        <v>226</v>
      </c>
      <c r="C263" s="40" t="s">
        <v>194</v>
      </c>
      <c r="D263" s="40" t="s">
        <v>74</v>
      </c>
      <c r="E263" s="40" t="s">
        <v>75</v>
      </c>
      <c r="F263" s="41">
        <v>150</v>
      </c>
      <c r="G263" s="25"/>
      <c r="H263" s="25"/>
      <c r="I263" s="41"/>
      <c r="J263" s="25"/>
      <c r="K263" s="25"/>
      <c r="L263" s="41"/>
      <c r="M263" s="25"/>
      <c r="N263" s="25"/>
    </row>
    <row r="264" spans="1:14" s="4" customFormat="1" ht="12.75">
      <c r="A264" s="35" t="s">
        <v>211</v>
      </c>
      <c r="B264" s="40" t="s">
        <v>226</v>
      </c>
      <c r="C264" s="40" t="s">
        <v>194</v>
      </c>
      <c r="D264" s="40" t="s">
        <v>126</v>
      </c>
      <c r="E264" s="40" t="s">
        <v>83</v>
      </c>
      <c r="F264" s="41">
        <v>45200</v>
      </c>
      <c r="G264" s="25"/>
      <c r="H264" s="25"/>
      <c r="I264" s="41"/>
      <c r="J264" s="25"/>
      <c r="K264" s="25"/>
      <c r="L264" s="41"/>
      <c r="M264" s="25"/>
      <c r="N264" s="25"/>
    </row>
    <row r="265" spans="1:14" s="33" customFormat="1" ht="12.75">
      <c r="A265" s="76" t="s">
        <v>29</v>
      </c>
      <c r="B265" s="76"/>
      <c r="C265" s="76"/>
      <c r="D265" s="76"/>
      <c r="E265" s="44"/>
      <c r="F265" s="43">
        <f>SUM(F262:F264)</f>
        <v>45650</v>
      </c>
      <c r="G265" s="43"/>
      <c r="H265" s="43"/>
      <c r="I265" s="43">
        <f>SUM(I262:I264)</f>
        <v>0</v>
      </c>
      <c r="J265" s="43"/>
      <c r="K265" s="43"/>
      <c r="L265" s="43">
        <f>SUM(L262:L264)</f>
        <v>0</v>
      </c>
      <c r="M265" s="43"/>
      <c r="N265" s="43"/>
    </row>
    <row r="266" spans="1:14" s="4" customFormat="1" ht="12.75">
      <c r="A266" s="35" t="s">
        <v>211</v>
      </c>
      <c r="B266" s="40" t="s">
        <v>226</v>
      </c>
      <c r="C266" s="40" t="s">
        <v>195</v>
      </c>
      <c r="D266" s="40" t="s">
        <v>74</v>
      </c>
      <c r="E266" s="40" t="s">
        <v>81</v>
      </c>
      <c r="F266" s="41">
        <v>800</v>
      </c>
      <c r="G266" s="25"/>
      <c r="H266" s="25"/>
      <c r="I266" s="41"/>
      <c r="J266" s="25"/>
      <c r="K266" s="25"/>
      <c r="L266" s="41"/>
      <c r="M266" s="25"/>
      <c r="N266" s="25"/>
    </row>
    <row r="267" spans="1:14" s="4" customFormat="1" ht="12.75">
      <c r="A267" s="35" t="s">
        <v>211</v>
      </c>
      <c r="B267" s="40" t="s">
        <v>226</v>
      </c>
      <c r="C267" s="40" t="s">
        <v>195</v>
      </c>
      <c r="D267" s="40" t="s">
        <v>74</v>
      </c>
      <c r="E267" s="40" t="s">
        <v>75</v>
      </c>
      <c r="F267" s="41">
        <v>1700</v>
      </c>
      <c r="G267" s="25"/>
      <c r="H267" s="25"/>
      <c r="I267" s="41"/>
      <c r="J267" s="25"/>
      <c r="K267" s="25"/>
      <c r="L267" s="41"/>
      <c r="M267" s="25"/>
      <c r="N267" s="25"/>
    </row>
    <row r="268" spans="1:14" s="4" customFormat="1" ht="12.75">
      <c r="A268" s="35" t="s">
        <v>211</v>
      </c>
      <c r="B268" s="40" t="s">
        <v>226</v>
      </c>
      <c r="C268" s="40" t="s">
        <v>195</v>
      </c>
      <c r="D268" s="40" t="s">
        <v>126</v>
      </c>
      <c r="E268" s="40" t="s">
        <v>83</v>
      </c>
      <c r="F268" s="41">
        <v>415700</v>
      </c>
      <c r="G268" s="25"/>
      <c r="H268" s="25"/>
      <c r="I268" s="41"/>
      <c r="J268" s="25"/>
      <c r="K268" s="25"/>
      <c r="L268" s="41"/>
      <c r="M268" s="25"/>
      <c r="N268" s="25"/>
    </row>
    <row r="269" spans="1:14" s="33" customFormat="1" ht="12.75">
      <c r="A269" s="76" t="s">
        <v>29</v>
      </c>
      <c r="B269" s="76"/>
      <c r="C269" s="76"/>
      <c r="D269" s="76"/>
      <c r="E269" s="44"/>
      <c r="F269" s="43">
        <f>SUM(F266:F268)</f>
        <v>418200</v>
      </c>
      <c r="G269" s="43"/>
      <c r="H269" s="43"/>
      <c r="I269" s="43">
        <f>SUM(I266:I268)</f>
        <v>0</v>
      </c>
      <c r="J269" s="43"/>
      <c r="K269" s="43"/>
      <c r="L269" s="43">
        <f>SUM(L266:L268)</f>
        <v>0</v>
      </c>
      <c r="M269" s="43"/>
      <c r="N269" s="43"/>
    </row>
    <row r="270" spans="1:14" s="4" customFormat="1" ht="12.75" hidden="1">
      <c r="A270" s="35" t="s">
        <v>211</v>
      </c>
      <c r="B270" s="40" t="s">
        <v>226</v>
      </c>
      <c r="C270" s="40" t="s">
        <v>196</v>
      </c>
      <c r="D270" s="40" t="s">
        <v>74</v>
      </c>
      <c r="E270" s="40" t="s">
        <v>75</v>
      </c>
      <c r="F270" s="41"/>
      <c r="G270" s="25"/>
      <c r="H270" s="25"/>
      <c r="I270" s="41"/>
      <c r="J270" s="25"/>
      <c r="K270" s="25"/>
      <c r="L270" s="41"/>
      <c r="M270" s="25"/>
      <c r="N270" s="25"/>
    </row>
    <row r="271" spans="1:14" s="4" customFormat="1" ht="12.75" hidden="1">
      <c r="A271" s="35" t="s">
        <v>211</v>
      </c>
      <c r="B271" s="40" t="s">
        <v>226</v>
      </c>
      <c r="C271" s="40" t="s">
        <v>196</v>
      </c>
      <c r="D271" s="40" t="s">
        <v>159</v>
      </c>
      <c r="E271" s="40" t="s">
        <v>183</v>
      </c>
      <c r="F271" s="41"/>
      <c r="G271" s="25"/>
      <c r="H271" s="25"/>
      <c r="I271" s="41"/>
      <c r="J271" s="25"/>
      <c r="K271" s="25"/>
      <c r="L271" s="41"/>
      <c r="M271" s="25"/>
      <c r="N271" s="25"/>
    </row>
    <row r="272" spans="1:14" s="33" customFormat="1" ht="12.75" hidden="1">
      <c r="A272" s="76" t="s">
        <v>29</v>
      </c>
      <c r="B272" s="76"/>
      <c r="C272" s="76"/>
      <c r="D272" s="76"/>
      <c r="E272" s="44"/>
      <c r="F272" s="43">
        <f>SUM(F270:F271)</f>
        <v>0</v>
      </c>
      <c r="G272" s="43"/>
      <c r="H272" s="43"/>
      <c r="I272" s="43">
        <f>SUM(I270:I271)</f>
        <v>0</v>
      </c>
      <c r="J272" s="43"/>
      <c r="K272" s="43"/>
      <c r="L272" s="43">
        <f>SUM(L270:L271)</f>
        <v>0</v>
      </c>
      <c r="M272" s="43"/>
      <c r="N272" s="43"/>
    </row>
    <row r="273" spans="1:14" s="4" customFormat="1" ht="12.75">
      <c r="A273" s="35" t="s">
        <v>211</v>
      </c>
      <c r="B273" s="40" t="s">
        <v>226</v>
      </c>
      <c r="C273" s="40" t="s">
        <v>197</v>
      </c>
      <c r="D273" s="40" t="s">
        <v>74</v>
      </c>
      <c r="E273" s="40" t="s">
        <v>81</v>
      </c>
      <c r="F273" s="41">
        <v>150</v>
      </c>
      <c r="G273" s="25"/>
      <c r="H273" s="25"/>
      <c r="I273" s="41"/>
      <c r="J273" s="25"/>
      <c r="K273" s="25"/>
      <c r="L273" s="41"/>
      <c r="M273" s="25"/>
      <c r="N273" s="25"/>
    </row>
    <row r="274" spans="1:14" s="4" customFormat="1" ht="12.75">
      <c r="A274" s="35" t="s">
        <v>211</v>
      </c>
      <c r="B274" s="40" t="s">
        <v>226</v>
      </c>
      <c r="C274" s="40" t="s">
        <v>197</v>
      </c>
      <c r="D274" s="40" t="s">
        <v>74</v>
      </c>
      <c r="E274" s="40" t="s">
        <v>75</v>
      </c>
      <c r="F274" s="41">
        <v>300</v>
      </c>
      <c r="G274" s="25"/>
      <c r="H274" s="25"/>
      <c r="I274" s="41"/>
      <c r="J274" s="25"/>
      <c r="K274" s="25"/>
      <c r="L274" s="41"/>
      <c r="M274" s="25"/>
      <c r="N274" s="25"/>
    </row>
    <row r="275" spans="1:14" s="4" customFormat="1" ht="12.75">
      <c r="A275" s="35" t="s">
        <v>211</v>
      </c>
      <c r="B275" s="40" t="s">
        <v>226</v>
      </c>
      <c r="C275" s="40" t="s">
        <v>197</v>
      </c>
      <c r="D275" s="40" t="s">
        <v>126</v>
      </c>
      <c r="E275" s="40" t="s">
        <v>83</v>
      </c>
      <c r="F275" s="41">
        <v>362100</v>
      </c>
      <c r="G275" s="25"/>
      <c r="H275" s="25"/>
      <c r="I275" s="41"/>
      <c r="J275" s="25"/>
      <c r="K275" s="25"/>
      <c r="L275" s="41"/>
      <c r="M275" s="25"/>
      <c r="N275" s="25"/>
    </row>
    <row r="276" spans="1:14" s="33" customFormat="1" ht="12.75">
      <c r="A276" s="76" t="s">
        <v>29</v>
      </c>
      <c r="B276" s="76"/>
      <c r="C276" s="76"/>
      <c r="D276" s="76"/>
      <c r="E276" s="44"/>
      <c r="F276" s="43">
        <f>SUM(F273:F275)</f>
        <v>362550</v>
      </c>
      <c r="G276" s="43"/>
      <c r="H276" s="43"/>
      <c r="I276" s="43">
        <f>SUM(I273:I275)</f>
        <v>0</v>
      </c>
      <c r="J276" s="43"/>
      <c r="K276" s="43"/>
      <c r="L276" s="43">
        <f>SUM(L273:L275)</f>
        <v>0</v>
      </c>
      <c r="M276" s="43"/>
      <c r="N276" s="43"/>
    </row>
    <row r="277" spans="1:14" s="4" customFormat="1" ht="12.75">
      <c r="A277" s="35" t="s">
        <v>211</v>
      </c>
      <c r="B277" s="40" t="s">
        <v>226</v>
      </c>
      <c r="C277" s="40" t="s">
        <v>198</v>
      </c>
      <c r="D277" s="40" t="s">
        <v>74</v>
      </c>
      <c r="E277" s="40" t="s">
        <v>81</v>
      </c>
      <c r="F277" s="41">
        <v>1800</v>
      </c>
      <c r="G277" s="25"/>
      <c r="H277" s="25"/>
      <c r="I277" s="41"/>
      <c r="J277" s="25"/>
      <c r="K277" s="25"/>
      <c r="L277" s="41"/>
      <c r="M277" s="25"/>
      <c r="N277" s="25"/>
    </row>
    <row r="278" spans="1:14" s="4" customFormat="1" ht="12.75">
      <c r="A278" s="35" t="s">
        <v>211</v>
      </c>
      <c r="B278" s="40" t="s">
        <v>226</v>
      </c>
      <c r="C278" s="40" t="s">
        <v>198</v>
      </c>
      <c r="D278" s="40" t="s">
        <v>74</v>
      </c>
      <c r="E278" s="40" t="s">
        <v>75</v>
      </c>
      <c r="F278" s="41">
        <v>8000</v>
      </c>
      <c r="G278" s="25"/>
      <c r="H278" s="25"/>
      <c r="I278" s="41"/>
      <c r="J278" s="25"/>
      <c r="K278" s="25"/>
      <c r="L278" s="41"/>
      <c r="M278" s="25"/>
      <c r="N278" s="25"/>
    </row>
    <row r="279" spans="1:14" s="4" customFormat="1" ht="12.75">
      <c r="A279" s="35" t="s">
        <v>211</v>
      </c>
      <c r="B279" s="40" t="s">
        <v>226</v>
      </c>
      <c r="C279" s="40" t="s">
        <v>198</v>
      </c>
      <c r="D279" s="40" t="s">
        <v>126</v>
      </c>
      <c r="E279" s="40" t="s">
        <v>83</v>
      </c>
      <c r="F279" s="41">
        <v>2574500</v>
      </c>
      <c r="G279" s="25"/>
      <c r="H279" s="25"/>
      <c r="I279" s="41"/>
      <c r="J279" s="25"/>
      <c r="K279" s="25"/>
      <c r="L279" s="41"/>
      <c r="M279" s="25"/>
      <c r="N279" s="25"/>
    </row>
    <row r="280" spans="1:14" s="33" customFormat="1" ht="12.75">
      <c r="A280" s="76" t="s">
        <v>29</v>
      </c>
      <c r="B280" s="76"/>
      <c r="C280" s="76"/>
      <c r="D280" s="76"/>
      <c r="E280" s="44"/>
      <c r="F280" s="43">
        <f>SUM(F277:F279)</f>
        <v>2584300</v>
      </c>
      <c r="G280" s="43"/>
      <c r="H280" s="43"/>
      <c r="I280" s="43">
        <f>SUM(I277:I279)</f>
        <v>0</v>
      </c>
      <c r="J280" s="43"/>
      <c r="K280" s="43"/>
      <c r="L280" s="43">
        <f>SUM(L277:L279)</f>
        <v>0</v>
      </c>
      <c r="M280" s="43"/>
      <c r="N280" s="43"/>
    </row>
    <row r="281" spans="1:14" s="4" customFormat="1" ht="12.75">
      <c r="A281" s="35" t="s">
        <v>211</v>
      </c>
      <c r="B281" s="40" t="s">
        <v>226</v>
      </c>
      <c r="C281" s="40" t="s">
        <v>199</v>
      </c>
      <c r="D281" s="40" t="s">
        <v>126</v>
      </c>
      <c r="E281" s="40" t="s">
        <v>200</v>
      </c>
      <c r="F281" s="41">
        <v>19722122.44</v>
      </c>
      <c r="G281" s="25"/>
      <c r="H281" s="25"/>
      <c r="I281" s="41"/>
      <c r="J281" s="25"/>
      <c r="K281" s="25"/>
      <c r="L281" s="41"/>
      <c r="M281" s="25"/>
      <c r="N281" s="25"/>
    </row>
    <row r="282" spans="1:14" s="33" customFormat="1" ht="12.75">
      <c r="A282" s="76" t="s">
        <v>29</v>
      </c>
      <c r="B282" s="76"/>
      <c r="C282" s="76"/>
      <c r="D282" s="76"/>
      <c r="E282" s="44"/>
      <c r="F282" s="43">
        <f>F281</f>
        <v>19722122.44</v>
      </c>
      <c r="G282" s="43"/>
      <c r="H282" s="43"/>
      <c r="I282" s="43">
        <f>I281</f>
        <v>0</v>
      </c>
      <c r="J282" s="43"/>
      <c r="K282" s="43"/>
      <c r="L282" s="43">
        <f>L281</f>
        <v>0</v>
      </c>
      <c r="M282" s="43"/>
      <c r="N282" s="43"/>
    </row>
    <row r="283" spans="1:14" s="4" customFormat="1" ht="12.75">
      <c r="A283" s="35" t="s">
        <v>211</v>
      </c>
      <c r="B283" s="40" t="s">
        <v>226</v>
      </c>
      <c r="C283" s="40" t="s">
        <v>201</v>
      </c>
      <c r="D283" s="40" t="s">
        <v>126</v>
      </c>
      <c r="E283" s="40" t="s">
        <v>202</v>
      </c>
      <c r="F283" s="41">
        <v>1657422.17</v>
      </c>
      <c r="G283" s="25"/>
      <c r="H283" s="25"/>
      <c r="I283" s="41"/>
      <c r="J283" s="25"/>
      <c r="K283" s="25"/>
      <c r="L283" s="41"/>
      <c r="M283" s="25"/>
      <c r="N283" s="25"/>
    </row>
    <row r="284" spans="1:14" s="33" customFormat="1" ht="12.75">
      <c r="A284" s="76" t="s">
        <v>29</v>
      </c>
      <c r="B284" s="76"/>
      <c r="C284" s="76"/>
      <c r="D284" s="76"/>
      <c r="E284" s="44"/>
      <c r="F284" s="43">
        <f>F283</f>
        <v>1657422.17</v>
      </c>
      <c r="G284" s="43"/>
      <c r="H284" s="43"/>
      <c r="I284" s="43">
        <f>I283</f>
        <v>0</v>
      </c>
      <c r="J284" s="43"/>
      <c r="K284" s="43"/>
      <c r="L284" s="43">
        <f>L283</f>
        <v>0</v>
      </c>
      <c r="M284" s="43"/>
      <c r="N284" s="43"/>
    </row>
    <row r="285" spans="1:14" s="4" customFormat="1" ht="12.75">
      <c r="A285" s="35" t="s">
        <v>211</v>
      </c>
      <c r="B285" s="40" t="s">
        <v>226</v>
      </c>
      <c r="C285" s="40" t="s">
        <v>203</v>
      </c>
      <c r="D285" s="40" t="s">
        <v>74</v>
      </c>
      <c r="E285" s="40" t="s">
        <v>204</v>
      </c>
      <c r="F285" s="41">
        <v>496600</v>
      </c>
      <c r="G285" s="25"/>
      <c r="H285" s="25"/>
      <c r="I285" s="41"/>
      <c r="J285" s="25"/>
      <c r="K285" s="25"/>
      <c r="L285" s="41"/>
      <c r="M285" s="25"/>
      <c r="N285" s="25"/>
    </row>
    <row r="286" spans="1:14" s="4" customFormat="1" ht="12.75">
      <c r="A286" s="35" t="s">
        <v>211</v>
      </c>
      <c r="B286" s="40" t="s">
        <v>226</v>
      </c>
      <c r="C286" s="40" t="s">
        <v>203</v>
      </c>
      <c r="D286" s="40" t="s">
        <v>126</v>
      </c>
      <c r="E286" s="40" t="s">
        <v>204</v>
      </c>
      <c r="F286" s="41">
        <v>16880000</v>
      </c>
      <c r="G286" s="25"/>
      <c r="H286" s="25"/>
      <c r="I286" s="41"/>
      <c r="J286" s="25"/>
      <c r="K286" s="25"/>
      <c r="L286" s="41"/>
      <c r="M286" s="25"/>
      <c r="N286" s="25"/>
    </row>
    <row r="287" spans="1:14" s="33" customFormat="1" ht="12.75">
      <c r="A287" s="76" t="s">
        <v>29</v>
      </c>
      <c r="B287" s="76"/>
      <c r="C287" s="76"/>
      <c r="D287" s="76"/>
      <c r="E287" s="44"/>
      <c r="F287" s="43">
        <f>SUM(F285:F286)</f>
        <v>17376600</v>
      </c>
      <c r="G287" s="43"/>
      <c r="H287" s="43"/>
      <c r="I287" s="43">
        <f>SUM(I285:I286)</f>
        <v>0</v>
      </c>
      <c r="J287" s="43"/>
      <c r="K287" s="43"/>
      <c r="L287" s="43">
        <f>SUM(L285:L286)</f>
        <v>0</v>
      </c>
      <c r="M287" s="43"/>
      <c r="N287" s="43"/>
    </row>
    <row r="288" spans="1:14" s="4" customFormat="1" ht="12.75" hidden="1">
      <c r="A288" s="35" t="s">
        <v>211</v>
      </c>
      <c r="B288" s="40" t="s">
        <v>226</v>
      </c>
      <c r="C288" s="40" t="s">
        <v>205</v>
      </c>
      <c r="D288" s="40" t="s">
        <v>74</v>
      </c>
      <c r="E288" s="40" t="s">
        <v>81</v>
      </c>
      <c r="F288" s="41"/>
      <c r="G288" s="25"/>
      <c r="H288" s="25"/>
      <c r="I288" s="41"/>
      <c r="J288" s="25"/>
      <c r="K288" s="25"/>
      <c r="L288" s="41"/>
      <c r="M288" s="25"/>
      <c r="N288" s="25"/>
    </row>
    <row r="289" spans="1:14" s="4" customFormat="1" ht="12.75">
      <c r="A289" s="35" t="s">
        <v>211</v>
      </c>
      <c r="B289" s="40" t="s">
        <v>226</v>
      </c>
      <c r="C289" s="40" t="s">
        <v>205</v>
      </c>
      <c r="D289" s="40" t="s">
        <v>74</v>
      </c>
      <c r="E289" s="40" t="s">
        <v>75</v>
      </c>
      <c r="F289" s="41">
        <v>66812.61</v>
      </c>
      <c r="G289" s="25"/>
      <c r="H289" s="25"/>
      <c r="I289" s="41"/>
      <c r="J289" s="25"/>
      <c r="K289" s="25"/>
      <c r="L289" s="41"/>
      <c r="M289" s="25"/>
      <c r="N289" s="25"/>
    </row>
    <row r="290" spans="1:14" s="33" customFormat="1" ht="12.75">
      <c r="A290" s="76" t="s">
        <v>29</v>
      </c>
      <c r="B290" s="76"/>
      <c r="C290" s="76"/>
      <c r="D290" s="76"/>
      <c r="E290" s="44"/>
      <c r="F290" s="43">
        <f>SUM(F288:F289)</f>
        <v>66812.61</v>
      </c>
      <c r="G290" s="43"/>
      <c r="H290" s="43"/>
      <c r="I290" s="43">
        <f>SUM(I288:I289)</f>
        <v>0</v>
      </c>
      <c r="J290" s="43"/>
      <c r="K290" s="43"/>
      <c r="L290" s="43">
        <f>SUM(L288:L289)</f>
        <v>0</v>
      </c>
      <c r="M290" s="43"/>
      <c r="N290" s="43"/>
    </row>
    <row r="291" spans="1:14" s="4" customFormat="1" ht="12.75" hidden="1">
      <c r="A291" s="35" t="s">
        <v>211</v>
      </c>
      <c r="B291" s="40" t="s">
        <v>227</v>
      </c>
      <c r="C291" s="40" t="s">
        <v>206</v>
      </c>
      <c r="D291" s="40" t="s">
        <v>74</v>
      </c>
      <c r="E291" s="40" t="s">
        <v>75</v>
      </c>
      <c r="F291" s="41"/>
      <c r="G291" s="25"/>
      <c r="H291" s="25"/>
      <c r="I291" s="41"/>
      <c r="J291" s="25"/>
      <c r="K291" s="25"/>
      <c r="L291" s="41"/>
      <c r="M291" s="25"/>
      <c r="N291" s="25"/>
    </row>
    <row r="292" spans="1:14" s="33" customFormat="1" ht="12.75" hidden="1">
      <c r="A292" s="76" t="s">
        <v>29</v>
      </c>
      <c r="B292" s="76"/>
      <c r="C292" s="76"/>
      <c r="D292" s="76"/>
      <c r="E292" s="44"/>
      <c r="F292" s="43">
        <f>F291</f>
        <v>0</v>
      </c>
      <c r="G292" s="43"/>
      <c r="H292" s="43"/>
      <c r="I292" s="43">
        <f>I291</f>
        <v>0</v>
      </c>
      <c r="J292" s="43"/>
      <c r="K292" s="43"/>
      <c r="L292" s="43">
        <f>L291</f>
        <v>0</v>
      </c>
      <c r="M292" s="43"/>
      <c r="N292" s="43"/>
    </row>
    <row r="293" spans="1:14" s="4" customFormat="1" ht="12.75">
      <c r="A293" s="35" t="s">
        <v>211</v>
      </c>
      <c r="B293" s="40" t="s">
        <v>227</v>
      </c>
      <c r="C293" s="40" t="s">
        <v>152</v>
      </c>
      <c r="D293" s="40" t="s">
        <v>74</v>
      </c>
      <c r="E293" s="40" t="s">
        <v>81</v>
      </c>
      <c r="F293" s="41">
        <v>150</v>
      </c>
      <c r="G293" s="25"/>
      <c r="H293" s="25"/>
      <c r="I293" s="41"/>
      <c r="J293" s="25"/>
      <c r="K293" s="25"/>
      <c r="L293" s="41"/>
      <c r="M293" s="25"/>
      <c r="N293" s="25"/>
    </row>
    <row r="294" spans="1:14" s="4" customFormat="1" ht="12.75">
      <c r="A294" s="35" t="s">
        <v>211</v>
      </c>
      <c r="B294" s="40" t="s">
        <v>227</v>
      </c>
      <c r="C294" s="40" t="s">
        <v>152</v>
      </c>
      <c r="D294" s="40" t="s">
        <v>74</v>
      </c>
      <c r="E294" s="40" t="s">
        <v>75</v>
      </c>
      <c r="F294" s="41">
        <v>67</v>
      </c>
      <c r="G294" s="25"/>
      <c r="H294" s="25"/>
      <c r="I294" s="41"/>
      <c r="J294" s="25"/>
      <c r="K294" s="25"/>
      <c r="L294" s="41"/>
      <c r="M294" s="25"/>
      <c r="N294" s="25"/>
    </row>
    <row r="295" spans="1:14" s="4" customFormat="1" ht="12.75">
      <c r="A295" s="35" t="s">
        <v>211</v>
      </c>
      <c r="B295" s="40" t="s">
        <v>227</v>
      </c>
      <c r="C295" s="40" t="s">
        <v>152</v>
      </c>
      <c r="D295" s="40" t="s">
        <v>159</v>
      </c>
      <c r="E295" s="40" t="s">
        <v>83</v>
      </c>
      <c r="F295" s="41">
        <v>563000</v>
      </c>
      <c r="G295" s="25"/>
      <c r="H295" s="25"/>
      <c r="I295" s="41"/>
      <c r="J295" s="25"/>
      <c r="K295" s="25"/>
      <c r="L295" s="41"/>
      <c r="M295" s="25"/>
      <c r="N295" s="25"/>
    </row>
    <row r="296" spans="1:14" s="33" customFormat="1" ht="12.75">
      <c r="A296" s="76" t="s">
        <v>29</v>
      </c>
      <c r="B296" s="76"/>
      <c r="C296" s="76"/>
      <c r="D296" s="76"/>
      <c r="E296" s="44"/>
      <c r="F296" s="43">
        <f>SUM(F293:F295)</f>
        <v>563217</v>
      </c>
      <c r="G296" s="43"/>
      <c r="H296" s="43"/>
      <c r="I296" s="43">
        <f>SUM(I293:I295)</f>
        <v>0</v>
      </c>
      <c r="J296" s="43"/>
      <c r="K296" s="43"/>
      <c r="L296" s="43">
        <f>SUM(L293:L295)</f>
        <v>0</v>
      </c>
      <c r="M296" s="43"/>
      <c r="N296" s="43"/>
    </row>
    <row r="297" spans="1:14" s="4" customFormat="1" ht="12.75" hidden="1">
      <c r="A297" s="35" t="s">
        <v>211</v>
      </c>
      <c r="B297" s="40" t="s">
        <v>227</v>
      </c>
      <c r="C297" s="40" t="s">
        <v>207</v>
      </c>
      <c r="D297" s="40" t="s">
        <v>74</v>
      </c>
      <c r="E297" s="40" t="s">
        <v>104</v>
      </c>
      <c r="F297" s="41"/>
      <c r="G297" s="25"/>
      <c r="H297" s="25"/>
      <c r="I297" s="41"/>
      <c r="J297" s="25"/>
      <c r="K297" s="25"/>
      <c r="L297" s="41"/>
      <c r="M297" s="25"/>
      <c r="N297" s="25"/>
    </row>
    <row r="298" spans="1:14" s="4" customFormat="1" ht="12.75" hidden="1">
      <c r="A298" s="35" t="s">
        <v>211</v>
      </c>
      <c r="B298" s="40" t="s">
        <v>227</v>
      </c>
      <c r="C298" s="40" t="s">
        <v>207</v>
      </c>
      <c r="D298" s="40" t="s">
        <v>74</v>
      </c>
      <c r="E298" s="40" t="s">
        <v>78</v>
      </c>
      <c r="F298" s="41"/>
      <c r="G298" s="25"/>
      <c r="H298" s="25"/>
      <c r="I298" s="41"/>
      <c r="J298" s="25"/>
      <c r="K298" s="25"/>
      <c r="L298" s="41"/>
      <c r="M298" s="25"/>
      <c r="N298" s="25"/>
    </row>
    <row r="299" spans="1:14" s="4" customFormat="1" ht="12.75" hidden="1">
      <c r="A299" s="35" t="s">
        <v>211</v>
      </c>
      <c r="B299" s="40" t="s">
        <v>227</v>
      </c>
      <c r="C299" s="40" t="s">
        <v>207</v>
      </c>
      <c r="D299" s="40" t="s">
        <v>74</v>
      </c>
      <c r="E299" s="40" t="s">
        <v>79</v>
      </c>
      <c r="F299" s="41"/>
      <c r="G299" s="25"/>
      <c r="H299" s="25"/>
      <c r="I299" s="41"/>
      <c r="J299" s="25"/>
      <c r="K299" s="25"/>
      <c r="L299" s="41"/>
      <c r="M299" s="25"/>
      <c r="N299" s="25"/>
    </row>
    <row r="300" spans="1:14" s="33" customFormat="1" ht="12.75" hidden="1">
      <c r="A300" s="76" t="s">
        <v>29</v>
      </c>
      <c r="B300" s="76"/>
      <c r="C300" s="76"/>
      <c r="D300" s="76"/>
      <c r="E300" s="44"/>
      <c r="F300" s="43">
        <f>SUM(F297:F299)</f>
        <v>0</v>
      </c>
      <c r="G300" s="43"/>
      <c r="H300" s="43"/>
      <c r="I300" s="43">
        <f>SUM(I297:I299)</f>
        <v>0</v>
      </c>
      <c r="J300" s="43"/>
      <c r="K300" s="43"/>
      <c r="L300" s="43">
        <f>SUM(L297:L299)</f>
        <v>0</v>
      </c>
      <c r="M300" s="43"/>
      <c r="N300" s="43"/>
    </row>
    <row r="301" spans="1:14" s="4" customFormat="1" ht="20.25" customHeight="1">
      <c r="A301" s="73" t="s">
        <v>30</v>
      </c>
      <c r="B301" s="73"/>
      <c r="C301" s="73"/>
      <c r="D301" s="73"/>
      <c r="E301" s="73"/>
      <c r="F301" s="36">
        <f>F300+F296+F292+F290+F287+F284+F282+F280+F276+F272+F269+F265+F261+F259+F257+F255+F252+F248+F244+F240+F236+F232+F229+F226+F222+F218+F216+F214+F212+F210+F206+F203+F199+F197+F195+F193+F191+F189+F187+F185+F183+F181+F177+F175+F171+F169+F167+F163+F161+F157+F154+++F150+F146+F144+F141+F137+F133+F129+F125+F122+F118+F114+F110+F106+F102+F98+F94+F90+F87+F85+F77+F74+F40+F36+F32</f>
        <v>196572526.22</v>
      </c>
      <c r="G301" s="37" t="s">
        <v>31</v>
      </c>
      <c r="H301" s="37" t="s">
        <v>31</v>
      </c>
      <c r="I301" s="36">
        <f>I300+I296+I292+I290+I287+I284+I282+I280+I276+I272+I269+I265+I261+I259+I257+I255+I252+I248+I244+I240+I236+I232+I229+I226+I222+I218+I216+I214+I212+I210+I206+I203+I199+I197+I195+I193+I191+I189+I187+I185+I183+I181+I177+I175+I171+I169+I167+I163+I161+I157+I154+++I150+I146+I144+I141+I137+I133+I129+I125+I122+I118+I114+I110+I106+I102+I98+I94+I90+I87+I85+I77+I74+I40+I36+I32</f>
        <v>0</v>
      </c>
      <c r="J301" s="37" t="s">
        <v>31</v>
      </c>
      <c r="K301" s="37" t="s">
        <v>31</v>
      </c>
      <c r="L301" s="36">
        <f>L300+L296+L292+L290+L287+L284+L282+L280+L276+L272+L269+L265+L261+L259+L257+L255+L252+L248+L244+L240+L236+L232+L229+L226+L222+L218+L216+L214+L212+L210+L206+L203+L199+L197+L195+L193+L191+L189+L187+L185+L183+L181+L177+L175+L171+L169+L167+L163+L161+L157+L154+++L150+L146+L144+L141+L137+L133+L129+L125+L122+L118+L114+L110+L106+L102+L98+L94+L90+L87+L85+L77+L74+L40+L36+L32</f>
        <v>0</v>
      </c>
      <c r="M301" s="37" t="s">
        <v>31</v>
      </c>
      <c r="N301" s="37" t="s">
        <v>31</v>
      </c>
    </row>
    <row r="302" spans="1:3" s="4" customFormat="1" ht="12.75">
      <c r="A302" s="8"/>
      <c r="B302" s="8"/>
      <c r="C302" s="8"/>
    </row>
    <row r="303" spans="1:14" s="2" customFormat="1" ht="12" customHeight="1">
      <c r="A303" s="72" t="s">
        <v>32</v>
      </c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</row>
    <row r="304" spans="1:14" s="2" customFormat="1" ht="12" customHeight="1">
      <c r="A304" s="72" t="s">
        <v>33</v>
      </c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</row>
    <row r="305" spans="1:14" s="4" customFormat="1" ht="25.5" customHeight="1">
      <c r="A305" s="74" t="s">
        <v>60</v>
      </c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7" spans="1:14" ht="46.5" customHeight="1">
      <c r="A307" s="57" t="s">
        <v>228</v>
      </c>
      <c r="B307" s="58"/>
      <c r="C307" s="58"/>
      <c r="D307" s="58"/>
      <c r="E307" s="59"/>
      <c r="F307" s="51">
        <f>Лист2!H49+Лист2!H66+'Лист3 '!H148+'Лист3 '!H266+'Лист4 '!H27</f>
        <v>196572526.22000006</v>
      </c>
      <c r="G307" s="52"/>
      <c r="H307" s="52"/>
      <c r="I307" s="51">
        <f>Лист2!K49+Лист2!K66+'Лист3 '!K148+'Лист3 '!K266+'Лист4 '!K27</f>
        <v>0</v>
      </c>
      <c r="J307" s="52"/>
      <c r="K307" s="52"/>
      <c r="L307" s="51">
        <f>Лист2!N49+Лист2!N66+'Лист3 '!N148+'Лист3 '!N266+'Лист4 '!N27</f>
        <v>0</v>
      </c>
      <c r="M307" s="52"/>
      <c r="N307" s="52"/>
    </row>
  </sheetData>
  <sheetProtection/>
  <autoFilter ref="A26:N301"/>
  <mergeCells count="108">
    <mergeCell ref="A206:D206"/>
    <mergeCell ref="A203:D203"/>
    <mergeCell ref="A199:D199"/>
    <mergeCell ref="A185:D185"/>
    <mergeCell ref="A222:D222"/>
    <mergeCell ref="A218:D218"/>
    <mergeCell ref="A216:D216"/>
    <mergeCell ref="A214:D214"/>
    <mergeCell ref="A212:D212"/>
    <mergeCell ref="A210:D210"/>
    <mergeCell ref="A257:D257"/>
    <mergeCell ref="A240:D240"/>
    <mergeCell ref="A236:D236"/>
    <mergeCell ref="A195:D195"/>
    <mergeCell ref="A193:D193"/>
    <mergeCell ref="A191:D191"/>
    <mergeCell ref="A197:D197"/>
    <mergeCell ref="A232:D232"/>
    <mergeCell ref="A229:D229"/>
    <mergeCell ref="A226:D226"/>
    <mergeCell ref="A189:D189"/>
    <mergeCell ref="A187:D187"/>
    <mergeCell ref="A183:D183"/>
    <mergeCell ref="A181:D181"/>
    <mergeCell ref="A177:D177"/>
    <mergeCell ref="A175:D175"/>
    <mergeCell ref="A171:D171"/>
    <mergeCell ref="A169:D169"/>
    <mergeCell ref="A167:D167"/>
    <mergeCell ref="A163:D163"/>
    <mergeCell ref="A161:D161"/>
    <mergeCell ref="A157:D157"/>
    <mergeCell ref="A154:D154"/>
    <mergeCell ref="A150:D150"/>
    <mergeCell ref="A146:D146"/>
    <mergeCell ref="A144:D144"/>
    <mergeCell ref="A141:D141"/>
    <mergeCell ref="A137:D137"/>
    <mergeCell ref="A133:D133"/>
    <mergeCell ref="A129:D129"/>
    <mergeCell ref="A125:D125"/>
    <mergeCell ref="A122:D122"/>
    <mergeCell ref="A118:D118"/>
    <mergeCell ref="A114:D114"/>
    <mergeCell ref="A110:D110"/>
    <mergeCell ref="A106:D106"/>
    <mergeCell ref="A102:D102"/>
    <mergeCell ref="A98:D98"/>
    <mergeCell ref="A94:D94"/>
    <mergeCell ref="A90:D90"/>
    <mergeCell ref="A87:D87"/>
    <mergeCell ref="A85:D85"/>
    <mergeCell ref="A77:D77"/>
    <mergeCell ref="A74:D74"/>
    <mergeCell ref="A40:D40"/>
    <mergeCell ref="A36:D36"/>
    <mergeCell ref="A32:D32"/>
    <mergeCell ref="A244:D244"/>
    <mergeCell ref="A248:D248"/>
    <mergeCell ref="A252:D252"/>
    <mergeCell ref="A255:D255"/>
    <mergeCell ref="A276:D276"/>
    <mergeCell ref="A272:D272"/>
    <mergeCell ref="A269:D269"/>
    <mergeCell ref="A265:D265"/>
    <mergeCell ref="A261:D261"/>
    <mergeCell ref="A259:D259"/>
    <mergeCell ref="A296:D296"/>
    <mergeCell ref="A290:D290"/>
    <mergeCell ref="A287:D287"/>
    <mergeCell ref="A284:D284"/>
    <mergeCell ref="A282:D282"/>
    <mergeCell ref="A280:D280"/>
    <mergeCell ref="A304:N304"/>
    <mergeCell ref="A303:N303"/>
    <mergeCell ref="A301:E301"/>
    <mergeCell ref="A305:N305"/>
    <mergeCell ref="A16:D16"/>
    <mergeCell ref="A15:D15"/>
    <mergeCell ref="A300:D300"/>
    <mergeCell ref="F15:K15"/>
    <mergeCell ref="F16:K16"/>
    <mergeCell ref="A292:D292"/>
    <mergeCell ref="A19:D19"/>
    <mergeCell ref="A18:D18"/>
    <mergeCell ref="A21:N21"/>
    <mergeCell ref="J9:L9"/>
    <mergeCell ref="I4:N4"/>
    <mergeCell ref="I3:N3"/>
    <mergeCell ref="F17:K17"/>
    <mergeCell ref="L7:N7"/>
    <mergeCell ref="L24:N24"/>
    <mergeCell ref="I2:N2"/>
    <mergeCell ref="I5:N5"/>
    <mergeCell ref="I6:N6"/>
    <mergeCell ref="I8:J8"/>
    <mergeCell ref="L8:N8"/>
    <mergeCell ref="I7:J7"/>
    <mergeCell ref="A307:E307"/>
    <mergeCell ref="A23:D24"/>
    <mergeCell ref="B12:L12"/>
    <mergeCell ref="B11:L11"/>
    <mergeCell ref="N11:N12"/>
    <mergeCell ref="E23:E25"/>
    <mergeCell ref="F14:I14"/>
    <mergeCell ref="F23:N23"/>
    <mergeCell ref="F24:H24"/>
    <mergeCell ref="I24:K24"/>
  </mergeCells>
  <printOptions/>
  <pageMargins left="0.3937007874015748" right="0.1968503937007874" top="0.5905511811023623" bottom="0.1968503937007874" header="0.2755905511811024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70"/>
  <sheetViews>
    <sheetView view="pageBreakPreview" zoomScale="110" zoomScaleSheetLayoutView="110" zoomScalePageLayoutView="0" workbookViewId="0" topLeftCell="A57">
      <selection activeCell="A61" sqref="A61:IV64"/>
    </sheetView>
  </sheetViews>
  <sheetFormatPr defaultColWidth="1.12109375" defaultRowHeight="12.75"/>
  <cols>
    <col min="1" max="1" width="42.75390625" style="1" customWidth="1"/>
    <col min="2" max="2" width="7.125" style="1" bestFit="1" customWidth="1"/>
    <col min="3" max="4" width="7.25390625" style="1" customWidth="1"/>
    <col min="5" max="5" width="14.25390625" style="1" customWidth="1"/>
    <col min="6" max="6" width="8.75390625" style="1" customWidth="1"/>
    <col min="7" max="7" width="16.25390625" style="1" customWidth="1"/>
    <col min="8" max="8" width="15.625" style="1" customWidth="1"/>
    <col min="9" max="9" width="7.75390625" style="1" customWidth="1"/>
    <col min="10" max="10" width="6.625" style="1" customWidth="1"/>
    <col min="11" max="11" width="8.875" style="1" customWidth="1"/>
    <col min="12" max="12" width="7.125" style="1" bestFit="1" customWidth="1"/>
    <col min="13" max="13" width="6.125" style="1" customWidth="1"/>
    <col min="14" max="14" width="8.25390625" style="1" customWidth="1"/>
    <col min="15" max="15" width="7.125" style="1" bestFit="1" customWidth="1"/>
    <col min="16" max="16" width="9.00390625" style="1" customWidth="1"/>
    <col min="17" max="17" width="8.00390625" style="1" bestFit="1" customWidth="1"/>
    <col min="18" max="18" width="7.125" style="1" bestFit="1" customWidth="1"/>
    <col min="19" max="16384" width="1.12109375" style="1" customWidth="1"/>
  </cols>
  <sheetData>
    <row r="1" spans="1:18" s="11" customFormat="1" ht="15.75" customHeight="1">
      <c r="A1" s="78" t="s">
        <v>208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23"/>
      <c r="R1" s="23"/>
    </row>
    <row r="2" s="4" customFormat="1" ht="9" customHeight="1"/>
    <row r="3" spans="1:16" s="4" customFormat="1" ht="15" customHeight="1">
      <c r="A3" s="60" t="s">
        <v>57</v>
      </c>
      <c r="B3" s="60" t="s">
        <v>58</v>
      </c>
      <c r="C3" s="60" t="s">
        <v>50</v>
      </c>
      <c r="D3" s="60"/>
      <c r="E3" s="60"/>
      <c r="F3" s="60"/>
      <c r="G3" s="60" t="s">
        <v>210</v>
      </c>
      <c r="H3" s="60" t="s">
        <v>51</v>
      </c>
      <c r="I3" s="60"/>
      <c r="J3" s="60"/>
      <c r="K3" s="60"/>
      <c r="L3" s="60"/>
      <c r="M3" s="60"/>
      <c r="N3" s="60"/>
      <c r="O3" s="60"/>
      <c r="P3" s="60"/>
    </row>
    <row r="4" spans="1:16" s="4" customFormat="1" ht="27" customHeight="1">
      <c r="A4" s="60"/>
      <c r="B4" s="60"/>
      <c r="C4" s="60"/>
      <c r="D4" s="60"/>
      <c r="E4" s="60"/>
      <c r="F4" s="60"/>
      <c r="G4" s="60"/>
      <c r="H4" s="60" t="s">
        <v>64</v>
      </c>
      <c r="I4" s="60"/>
      <c r="J4" s="60"/>
      <c r="K4" s="60" t="s">
        <v>71</v>
      </c>
      <c r="L4" s="60"/>
      <c r="M4" s="60"/>
      <c r="N4" s="60" t="s">
        <v>72</v>
      </c>
      <c r="O4" s="60"/>
      <c r="P4" s="60"/>
    </row>
    <row r="5" spans="1:16" s="4" customFormat="1" ht="51" customHeight="1">
      <c r="A5" s="60"/>
      <c r="B5" s="60"/>
      <c r="C5" s="38" t="s">
        <v>28</v>
      </c>
      <c r="D5" s="38" t="s">
        <v>54</v>
      </c>
      <c r="E5" s="38" t="s">
        <v>55</v>
      </c>
      <c r="F5" s="38" t="s">
        <v>56</v>
      </c>
      <c r="G5" s="60"/>
      <c r="H5" s="38" t="s">
        <v>52</v>
      </c>
      <c r="I5" s="38" t="s">
        <v>27</v>
      </c>
      <c r="J5" s="38" t="s">
        <v>53</v>
      </c>
      <c r="K5" s="38" t="s">
        <v>52</v>
      </c>
      <c r="L5" s="38" t="s">
        <v>27</v>
      </c>
      <c r="M5" s="38" t="s">
        <v>53</v>
      </c>
      <c r="N5" s="38" t="s">
        <v>52</v>
      </c>
      <c r="O5" s="38" t="s">
        <v>27</v>
      </c>
      <c r="P5" s="38" t="s">
        <v>53</v>
      </c>
    </row>
    <row r="6" spans="1:16" s="4" customFormat="1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</row>
    <row r="7" spans="1:16" s="4" customFormat="1" ht="15" customHeight="1">
      <c r="A7" s="45" t="s">
        <v>246</v>
      </c>
      <c r="B7" s="40"/>
      <c r="C7" s="35" t="s">
        <v>211</v>
      </c>
      <c r="D7" s="40" t="s">
        <v>212</v>
      </c>
      <c r="E7" s="40" t="s">
        <v>86</v>
      </c>
      <c r="F7" s="40" t="s">
        <v>87</v>
      </c>
      <c r="G7" s="40" t="s">
        <v>88</v>
      </c>
      <c r="H7" s="41">
        <v>16244000</v>
      </c>
      <c r="I7" s="21"/>
      <c r="J7" s="21"/>
      <c r="K7" s="41"/>
      <c r="L7" s="21"/>
      <c r="M7" s="21"/>
      <c r="N7" s="41"/>
      <c r="O7" s="21"/>
      <c r="P7" s="21"/>
    </row>
    <row r="8" spans="1:16" s="4" customFormat="1" ht="27" customHeight="1">
      <c r="A8" s="45" t="s">
        <v>247</v>
      </c>
      <c r="B8" s="40"/>
      <c r="C8" s="35" t="s">
        <v>211</v>
      </c>
      <c r="D8" s="40" t="s">
        <v>212</v>
      </c>
      <c r="E8" s="40" t="s">
        <v>86</v>
      </c>
      <c r="F8" s="40" t="s">
        <v>87</v>
      </c>
      <c r="G8" s="40" t="s">
        <v>89</v>
      </c>
      <c r="H8" s="41">
        <v>60500</v>
      </c>
      <c r="I8" s="21"/>
      <c r="J8" s="21"/>
      <c r="K8" s="41"/>
      <c r="L8" s="21"/>
      <c r="M8" s="21"/>
      <c r="N8" s="41"/>
      <c r="O8" s="21"/>
      <c r="P8" s="21"/>
    </row>
    <row r="9" spans="1:16" s="4" customFormat="1" ht="27" customHeight="1">
      <c r="A9" s="45" t="s">
        <v>257</v>
      </c>
      <c r="B9" s="40"/>
      <c r="C9" s="35" t="s">
        <v>211</v>
      </c>
      <c r="D9" s="40" t="s">
        <v>212</v>
      </c>
      <c r="E9" s="40" t="s">
        <v>86</v>
      </c>
      <c r="F9" s="40" t="s">
        <v>90</v>
      </c>
      <c r="G9" s="40" t="s">
        <v>91</v>
      </c>
      <c r="H9" s="41"/>
      <c r="I9" s="21"/>
      <c r="J9" s="21"/>
      <c r="K9" s="41"/>
      <c r="L9" s="21"/>
      <c r="M9" s="21"/>
      <c r="N9" s="41"/>
      <c r="O9" s="21"/>
      <c r="P9" s="21"/>
    </row>
    <row r="10" spans="1:16" s="4" customFormat="1" ht="15" customHeight="1">
      <c r="A10" s="45" t="s">
        <v>235</v>
      </c>
      <c r="B10" s="40"/>
      <c r="C10" s="35" t="s">
        <v>211</v>
      </c>
      <c r="D10" s="40" t="s">
        <v>212</v>
      </c>
      <c r="E10" s="40" t="s">
        <v>86</v>
      </c>
      <c r="F10" s="40" t="s">
        <v>90</v>
      </c>
      <c r="G10" s="40" t="s">
        <v>75</v>
      </c>
      <c r="H10" s="41"/>
      <c r="I10" s="21"/>
      <c r="J10" s="21"/>
      <c r="K10" s="41"/>
      <c r="L10" s="21"/>
      <c r="M10" s="21"/>
      <c r="N10" s="41"/>
      <c r="O10" s="21"/>
      <c r="P10" s="21"/>
    </row>
    <row r="11" spans="1:16" s="4" customFormat="1" ht="15" customHeight="1">
      <c r="A11" s="45" t="s">
        <v>248</v>
      </c>
      <c r="B11" s="40"/>
      <c r="C11" s="35" t="s">
        <v>211</v>
      </c>
      <c r="D11" s="40" t="s">
        <v>212</v>
      </c>
      <c r="E11" s="40" t="s">
        <v>86</v>
      </c>
      <c r="F11" s="40" t="s">
        <v>92</v>
      </c>
      <c r="G11" s="40" t="s">
        <v>93</v>
      </c>
      <c r="H11" s="41">
        <v>4898616</v>
      </c>
      <c r="I11" s="21"/>
      <c r="J11" s="21"/>
      <c r="K11" s="41"/>
      <c r="L11" s="21"/>
      <c r="M11" s="21"/>
      <c r="N11" s="41"/>
      <c r="O11" s="21"/>
      <c r="P11" s="21"/>
    </row>
    <row r="12" spans="1:16" s="4" customFormat="1" ht="52.5" customHeight="1">
      <c r="A12" s="45" t="s">
        <v>258</v>
      </c>
      <c r="B12" s="40"/>
      <c r="C12" s="35" t="s">
        <v>211</v>
      </c>
      <c r="D12" s="40" t="s">
        <v>212</v>
      </c>
      <c r="E12" s="40" t="s">
        <v>86</v>
      </c>
      <c r="F12" s="40" t="s">
        <v>92</v>
      </c>
      <c r="G12" s="40" t="s">
        <v>94</v>
      </c>
      <c r="H12" s="41"/>
      <c r="I12" s="21"/>
      <c r="J12" s="21"/>
      <c r="K12" s="41"/>
      <c r="L12" s="21"/>
      <c r="M12" s="21"/>
      <c r="N12" s="41"/>
      <c r="O12" s="21"/>
      <c r="P12" s="21"/>
    </row>
    <row r="13" spans="1:16" s="4" customFormat="1" ht="15" customHeight="1">
      <c r="A13" s="45" t="s">
        <v>249</v>
      </c>
      <c r="B13" s="40"/>
      <c r="C13" s="35" t="s">
        <v>211</v>
      </c>
      <c r="D13" s="40" t="s">
        <v>212</v>
      </c>
      <c r="E13" s="40" t="s">
        <v>86</v>
      </c>
      <c r="F13" s="40" t="s">
        <v>95</v>
      </c>
      <c r="G13" s="40" t="s">
        <v>96</v>
      </c>
      <c r="H13" s="41"/>
      <c r="I13" s="21"/>
      <c r="J13" s="21"/>
      <c r="K13" s="41"/>
      <c r="L13" s="21"/>
      <c r="M13" s="21"/>
      <c r="N13" s="41"/>
      <c r="O13" s="21"/>
      <c r="P13" s="21"/>
    </row>
    <row r="14" spans="1:16" s="4" customFormat="1" ht="15" customHeight="1">
      <c r="A14" s="45" t="s">
        <v>259</v>
      </c>
      <c r="B14" s="40"/>
      <c r="C14" s="35" t="s">
        <v>211</v>
      </c>
      <c r="D14" s="40" t="s">
        <v>212</v>
      </c>
      <c r="E14" s="40" t="s">
        <v>86</v>
      </c>
      <c r="F14" s="40" t="s">
        <v>95</v>
      </c>
      <c r="G14" s="40" t="s">
        <v>97</v>
      </c>
      <c r="H14" s="41"/>
      <c r="I14" s="21"/>
      <c r="J14" s="21"/>
      <c r="K14" s="41"/>
      <c r="L14" s="21"/>
      <c r="M14" s="21"/>
      <c r="N14" s="41"/>
      <c r="O14" s="21"/>
      <c r="P14" s="21"/>
    </row>
    <row r="15" spans="1:16" s="4" customFormat="1" ht="15" customHeight="1">
      <c r="A15" s="45" t="s">
        <v>234</v>
      </c>
      <c r="B15" s="40"/>
      <c r="C15" s="35" t="s">
        <v>211</v>
      </c>
      <c r="D15" s="40" t="s">
        <v>212</v>
      </c>
      <c r="E15" s="40" t="s">
        <v>86</v>
      </c>
      <c r="F15" s="40" t="s">
        <v>74</v>
      </c>
      <c r="G15" s="40" t="s">
        <v>81</v>
      </c>
      <c r="H15" s="41">
        <v>270900</v>
      </c>
      <c r="I15" s="21"/>
      <c r="J15" s="21"/>
      <c r="K15" s="41"/>
      <c r="L15" s="21"/>
      <c r="M15" s="21"/>
      <c r="N15" s="41"/>
      <c r="O15" s="21"/>
      <c r="P15" s="21"/>
    </row>
    <row r="16" spans="1:16" s="4" customFormat="1" ht="15" customHeight="1">
      <c r="A16" s="45" t="s">
        <v>250</v>
      </c>
      <c r="B16" s="40"/>
      <c r="C16" s="35" t="s">
        <v>211</v>
      </c>
      <c r="D16" s="40" t="s">
        <v>212</v>
      </c>
      <c r="E16" s="40" t="s">
        <v>86</v>
      </c>
      <c r="F16" s="40" t="s">
        <v>74</v>
      </c>
      <c r="G16" s="40" t="s">
        <v>98</v>
      </c>
      <c r="H16" s="41">
        <v>228081.2</v>
      </c>
      <c r="I16" s="21"/>
      <c r="J16" s="21"/>
      <c r="K16" s="41"/>
      <c r="L16" s="21"/>
      <c r="M16" s="21"/>
      <c r="N16" s="41"/>
      <c r="O16" s="21"/>
      <c r="P16" s="21"/>
    </row>
    <row r="17" spans="1:16" s="4" customFormat="1" ht="43.5" customHeight="1">
      <c r="A17" s="45" t="s">
        <v>252</v>
      </c>
      <c r="B17" s="40"/>
      <c r="C17" s="35" t="s">
        <v>211</v>
      </c>
      <c r="D17" s="40" t="s">
        <v>212</v>
      </c>
      <c r="E17" s="40" t="s">
        <v>86</v>
      </c>
      <c r="F17" s="40" t="s">
        <v>74</v>
      </c>
      <c r="G17" s="40" t="s">
        <v>99</v>
      </c>
      <c r="H17" s="41"/>
      <c r="I17" s="21"/>
      <c r="J17" s="21"/>
      <c r="K17" s="41"/>
      <c r="L17" s="21"/>
      <c r="M17" s="21"/>
      <c r="N17" s="41"/>
      <c r="O17" s="21"/>
      <c r="P17" s="21"/>
    </row>
    <row r="18" spans="1:16" s="4" customFormat="1" ht="15" customHeight="1">
      <c r="A18" s="45" t="s">
        <v>249</v>
      </c>
      <c r="B18" s="40"/>
      <c r="C18" s="35" t="s">
        <v>211</v>
      </c>
      <c r="D18" s="40" t="s">
        <v>212</v>
      </c>
      <c r="E18" s="40" t="s">
        <v>86</v>
      </c>
      <c r="F18" s="40" t="s">
        <v>74</v>
      </c>
      <c r="G18" s="40" t="s">
        <v>96</v>
      </c>
      <c r="H18" s="41">
        <v>47200</v>
      </c>
      <c r="I18" s="21"/>
      <c r="J18" s="21"/>
      <c r="K18" s="41"/>
      <c r="L18" s="21"/>
      <c r="M18" s="21"/>
      <c r="N18" s="41"/>
      <c r="O18" s="21"/>
      <c r="P18" s="21"/>
    </row>
    <row r="19" spans="1:16" s="4" customFormat="1" ht="15" customHeight="1">
      <c r="A19" s="45" t="s">
        <v>235</v>
      </c>
      <c r="B19" s="40"/>
      <c r="C19" s="35" t="s">
        <v>211</v>
      </c>
      <c r="D19" s="40" t="s">
        <v>212</v>
      </c>
      <c r="E19" s="40" t="s">
        <v>86</v>
      </c>
      <c r="F19" s="40" t="s">
        <v>74</v>
      </c>
      <c r="G19" s="40" t="s">
        <v>75</v>
      </c>
      <c r="H19" s="41">
        <v>361800</v>
      </c>
      <c r="I19" s="21"/>
      <c r="J19" s="21"/>
      <c r="K19" s="41"/>
      <c r="L19" s="21"/>
      <c r="M19" s="21"/>
      <c r="N19" s="41"/>
      <c r="O19" s="21"/>
      <c r="P19" s="21"/>
    </row>
    <row r="20" spans="1:16" s="4" customFormat="1" ht="15" customHeight="1">
      <c r="A20" s="45" t="s">
        <v>235</v>
      </c>
      <c r="B20" s="40"/>
      <c r="C20" s="35" t="s">
        <v>211</v>
      </c>
      <c r="D20" s="40" t="s">
        <v>212</v>
      </c>
      <c r="E20" s="40" t="s">
        <v>86</v>
      </c>
      <c r="F20" s="40" t="s">
        <v>74</v>
      </c>
      <c r="G20" s="40" t="s">
        <v>100</v>
      </c>
      <c r="H20" s="41">
        <v>100800</v>
      </c>
      <c r="I20" s="21"/>
      <c r="J20" s="21"/>
      <c r="K20" s="41"/>
      <c r="L20" s="21"/>
      <c r="M20" s="21"/>
      <c r="N20" s="41"/>
      <c r="O20" s="21"/>
      <c r="P20" s="21"/>
    </row>
    <row r="21" spans="1:16" s="4" customFormat="1" ht="15" customHeight="1">
      <c r="A21" s="45" t="s">
        <v>235</v>
      </c>
      <c r="B21" s="40"/>
      <c r="C21" s="35" t="s">
        <v>211</v>
      </c>
      <c r="D21" s="40" t="s">
        <v>212</v>
      </c>
      <c r="E21" s="40" t="s">
        <v>86</v>
      </c>
      <c r="F21" s="40" t="s">
        <v>74</v>
      </c>
      <c r="G21" s="40" t="s">
        <v>101</v>
      </c>
      <c r="H21" s="41"/>
      <c r="I21" s="21"/>
      <c r="J21" s="21"/>
      <c r="K21" s="41"/>
      <c r="L21" s="21"/>
      <c r="M21" s="21"/>
      <c r="N21" s="41"/>
      <c r="O21" s="21"/>
      <c r="P21" s="21"/>
    </row>
    <row r="22" spans="1:16" s="4" customFormat="1" ht="15" customHeight="1">
      <c r="A22" s="45" t="s">
        <v>251</v>
      </c>
      <c r="B22" s="40"/>
      <c r="C22" s="35" t="s">
        <v>211</v>
      </c>
      <c r="D22" s="40" t="s">
        <v>212</v>
      </c>
      <c r="E22" s="40" t="s">
        <v>86</v>
      </c>
      <c r="F22" s="40" t="s">
        <v>74</v>
      </c>
      <c r="G22" s="40" t="s">
        <v>102</v>
      </c>
      <c r="H22" s="41">
        <v>6010</v>
      </c>
      <c r="I22" s="21"/>
      <c r="J22" s="21"/>
      <c r="K22" s="41"/>
      <c r="L22" s="21"/>
      <c r="M22" s="21"/>
      <c r="N22" s="41"/>
      <c r="O22" s="21"/>
      <c r="P22" s="21"/>
    </row>
    <row r="23" spans="1:16" s="4" customFormat="1" ht="39" customHeight="1">
      <c r="A23" s="45" t="s">
        <v>260</v>
      </c>
      <c r="B23" s="40"/>
      <c r="C23" s="35" t="s">
        <v>211</v>
      </c>
      <c r="D23" s="40" t="s">
        <v>212</v>
      </c>
      <c r="E23" s="40" t="s">
        <v>86</v>
      </c>
      <c r="F23" s="40" t="s">
        <v>74</v>
      </c>
      <c r="G23" s="40" t="s">
        <v>103</v>
      </c>
      <c r="H23" s="41"/>
      <c r="I23" s="21"/>
      <c r="J23" s="21"/>
      <c r="K23" s="41"/>
      <c r="L23" s="21"/>
      <c r="M23" s="21"/>
      <c r="N23" s="41"/>
      <c r="O23" s="21"/>
      <c r="P23" s="21"/>
    </row>
    <row r="24" spans="1:16" s="4" customFormat="1" ht="15" customHeight="1">
      <c r="A24" s="45" t="s">
        <v>240</v>
      </c>
      <c r="B24" s="40"/>
      <c r="C24" s="35" t="s">
        <v>211</v>
      </c>
      <c r="D24" s="40" t="s">
        <v>212</v>
      </c>
      <c r="E24" s="40" t="s">
        <v>86</v>
      </c>
      <c r="F24" s="40" t="s">
        <v>74</v>
      </c>
      <c r="G24" s="40" t="s">
        <v>104</v>
      </c>
      <c r="H24" s="41">
        <v>820000</v>
      </c>
      <c r="I24" s="21"/>
      <c r="J24" s="21"/>
      <c r="K24" s="41"/>
      <c r="L24" s="21"/>
      <c r="M24" s="21"/>
      <c r="N24" s="41"/>
      <c r="O24" s="21"/>
      <c r="P24" s="21"/>
    </row>
    <row r="25" spans="1:16" s="4" customFormat="1" ht="15" customHeight="1">
      <c r="A25" s="45" t="s">
        <v>240</v>
      </c>
      <c r="B25" s="40"/>
      <c r="C25" s="35" t="s">
        <v>211</v>
      </c>
      <c r="D25" s="40" t="s">
        <v>212</v>
      </c>
      <c r="E25" s="40" t="s">
        <v>86</v>
      </c>
      <c r="F25" s="40" t="s">
        <v>74</v>
      </c>
      <c r="G25" s="40" t="s">
        <v>105</v>
      </c>
      <c r="H25" s="41"/>
      <c r="I25" s="21"/>
      <c r="J25" s="21"/>
      <c r="K25" s="41"/>
      <c r="L25" s="21"/>
      <c r="M25" s="21"/>
      <c r="N25" s="41"/>
      <c r="O25" s="21"/>
      <c r="P25" s="21"/>
    </row>
    <row r="26" spans="1:16" s="4" customFormat="1" ht="15" customHeight="1">
      <c r="A26" s="45" t="s">
        <v>237</v>
      </c>
      <c r="B26" s="40"/>
      <c r="C26" s="35" t="s">
        <v>211</v>
      </c>
      <c r="D26" s="40" t="s">
        <v>212</v>
      </c>
      <c r="E26" s="40" t="s">
        <v>86</v>
      </c>
      <c r="F26" s="40" t="s">
        <v>74</v>
      </c>
      <c r="G26" s="40" t="s">
        <v>77</v>
      </c>
      <c r="H26" s="41"/>
      <c r="I26" s="21"/>
      <c r="J26" s="21"/>
      <c r="K26" s="41"/>
      <c r="L26" s="21"/>
      <c r="M26" s="21"/>
      <c r="N26" s="41"/>
      <c r="O26" s="21"/>
      <c r="P26" s="21"/>
    </row>
    <row r="27" spans="1:16" s="4" customFormat="1" ht="27" customHeight="1">
      <c r="A27" s="45" t="s">
        <v>253</v>
      </c>
      <c r="B27" s="40"/>
      <c r="C27" s="35" t="s">
        <v>211</v>
      </c>
      <c r="D27" s="40" t="s">
        <v>212</v>
      </c>
      <c r="E27" s="40" t="s">
        <v>86</v>
      </c>
      <c r="F27" s="40" t="s">
        <v>74</v>
      </c>
      <c r="G27" s="40" t="s">
        <v>106</v>
      </c>
      <c r="H27" s="41">
        <v>97000</v>
      </c>
      <c r="I27" s="21"/>
      <c r="J27" s="21"/>
      <c r="K27" s="41"/>
      <c r="L27" s="21"/>
      <c r="M27" s="21"/>
      <c r="N27" s="41"/>
      <c r="O27" s="21"/>
      <c r="P27" s="21"/>
    </row>
    <row r="28" spans="1:16" s="4" customFormat="1" ht="27" customHeight="1">
      <c r="A28" s="45" t="s">
        <v>238</v>
      </c>
      <c r="B28" s="40"/>
      <c r="C28" s="35" t="s">
        <v>211</v>
      </c>
      <c r="D28" s="40" t="s">
        <v>212</v>
      </c>
      <c r="E28" s="40" t="s">
        <v>86</v>
      </c>
      <c r="F28" s="40" t="s">
        <v>74</v>
      </c>
      <c r="G28" s="40" t="s">
        <v>78</v>
      </c>
      <c r="H28" s="41">
        <v>34810</v>
      </c>
      <c r="I28" s="21"/>
      <c r="J28" s="21"/>
      <c r="K28" s="41"/>
      <c r="L28" s="21"/>
      <c r="M28" s="21"/>
      <c r="N28" s="41"/>
      <c r="O28" s="21"/>
      <c r="P28" s="21"/>
    </row>
    <row r="29" spans="1:16" s="4" customFormat="1" ht="27" customHeight="1">
      <c r="A29" s="45" t="s">
        <v>238</v>
      </c>
      <c r="B29" s="40"/>
      <c r="C29" s="35" t="s">
        <v>211</v>
      </c>
      <c r="D29" s="40" t="s">
        <v>212</v>
      </c>
      <c r="E29" s="40" t="s">
        <v>86</v>
      </c>
      <c r="F29" s="40" t="s">
        <v>74</v>
      </c>
      <c r="G29" s="40" t="s">
        <v>107</v>
      </c>
      <c r="H29" s="41"/>
      <c r="I29" s="21"/>
      <c r="J29" s="21"/>
      <c r="K29" s="41"/>
      <c r="L29" s="21"/>
      <c r="M29" s="21"/>
      <c r="N29" s="41"/>
      <c r="O29" s="21"/>
      <c r="P29" s="21"/>
    </row>
    <row r="30" spans="1:16" s="4" customFormat="1" ht="28.5" customHeight="1">
      <c r="A30" s="45" t="s">
        <v>261</v>
      </c>
      <c r="B30" s="40"/>
      <c r="C30" s="35" t="s">
        <v>211</v>
      </c>
      <c r="D30" s="40" t="s">
        <v>212</v>
      </c>
      <c r="E30" s="40" t="s">
        <v>86</v>
      </c>
      <c r="F30" s="40" t="s">
        <v>74</v>
      </c>
      <c r="G30" s="40" t="s">
        <v>108</v>
      </c>
      <c r="H30" s="41"/>
      <c r="I30" s="21"/>
      <c r="J30" s="21"/>
      <c r="K30" s="41"/>
      <c r="L30" s="21"/>
      <c r="M30" s="21"/>
      <c r="N30" s="41"/>
      <c r="O30" s="21"/>
      <c r="P30" s="21"/>
    </row>
    <row r="31" spans="1:16" s="4" customFormat="1" ht="15" customHeight="1">
      <c r="A31" s="45" t="s">
        <v>250</v>
      </c>
      <c r="B31" s="40"/>
      <c r="C31" s="35" t="s">
        <v>211</v>
      </c>
      <c r="D31" s="40" t="s">
        <v>212</v>
      </c>
      <c r="E31" s="40" t="s">
        <v>86</v>
      </c>
      <c r="F31" s="40" t="s">
        <v>109</v>
      </c>
      <c r="G31" s="40" t="s">
        <v>98</v>
      </c>
      <c r="H31" s="41">
        <v>262900</v>
      </c>
      <c r="I31" s="21"/>
      <c r="J31" s="21"/>
      <c r="K31" s="41"/>
      <c r="L31" s="21"/>
      <c r="M31" s="21"/>
      <c r="N31" s="41"/>
      <c r="O31" s="21"/>
      <c r="P31" s="21"/>
    </row>
    <row r="32" spans="1:16" s="4" customFormat="1" ht="15" customHeight="1">
      <c r="A32" s="45" t="s">
        <v>254</v>
      </c>
      <c r="B32" s="40"/>
      <c r="C32" s="35" t="s">
        <v>211</v>
      </c>
      <c r="D32" s="40" t="s">
        <v>212</v>
      </c>
      <c r="E32" s="40" t="s">
        <v>86</v>
      </c>
      <c r="F32" s="40" t="s">
        <v>114</v>
      </c>
      <c r="G32" s="40" t="s">
        <v>115</v>
      </c>
      <c r="H32" s="41"/>
      <c r="I32" s="21"/>
      <c r="J32" s="21"/>
      <c r="K32" s="41"/>
      <c r="L32" s="21"/>
      <c r="M32" s="21"/>
      <c r="N32" s="41"/>
      <c r="O32" s="21"/>
      <c r="P32" s="21"/>
    </row>
    <row r="33" spans="1:16" s="4" customFormat="1" ht="15" customHeight="1">
      <c r="A33" s="45" t="s">
        <v>254</v>
      </c>
      <c r="B33" s="40"/>
      <c r="C33" s="35" t="s">
        <v>211</v>
      </c>
      <c r="D33" s="40" t="s">
        <v>212</v>
      </c>
      <c r="E33" s="40" t="s">
        <v>86</v>
      </c>
      <c r="F33" s="40" t="s">
        <v>116</v>
      </c>
      <c r="G33" s="40" t="s">
        <v>115</v>
      </c>
      <c r="H33" s="41">
        <v>5000</v>
      </c>
      <c r="I33" s="21"/>
      <c r="J33" s="21"/>
      <c r="K33" s="41"/>
      <c r="L33" s="21"/>
      <c r="M33" s="21"/>
      <c r="N33" s="41"/>
      <c r="O33" s="21"/>
      <c r="P33" s="21"/>
    </row>
    <row r="34" spans="1:16" s="4" customFormat="1" ht="15" customHeight="1">
      <c r="A34" s="45" t="s">
        <v>254</v>
      </c>
      <c r="B34" s="40"/>
      <c r="C34" s="35" t="s">
        <v>211</v>
      </c>
      <c r="D34" s="40" t="s">
        <v>212</v>
      </c>
      <c r="E34" s="40" t="s">
        <v>86</v>
      </c>
      <c r="F34" s="40" t="s">
        <v>117</v>
      </c>
      <c r="G34" s="40" t="s">
        <v>115</v>
      </c>
      <c r="H34" s="41"/>
      <c r="I34" s="21"/>
      <c r="J34" s="21"/>
      <c r="K34" s="41"/>
      <c r="L34" s="21"/>
      <c r="M34" s="21"/>
      <c r="N34" s="41"/>
      <c r="O34" s="21"/>
      <c r="P34" s="21"/>
    </row>
    <row r="35" spans="1:16" s="4" customFormat="1" ht="27.75" customHeight="1">
      <c r="A35" s="45" t="s">
        <v>255</v>
      </c>
      <c r="B35" s="40"/>
      <c r="C35" s="35" t="s">
        <v>211</v>
      </c>
      <c r="D35" s="40" t="s">
        <v>212</v>
      </c>
      <c r="E35" s="40" t="s">
        <v>86</v>
      </c>
      <c r="F35" s="40" t="s">
        <v>117</v>
      </c>
      <c r="G35" s="40" t="s">
        <v>118</v>
      </c>
      <c r="H35" s="41"/>
      <c r="I35" s="21"/>
      <c r="J35" s="21"/>
      <c r="K35" s="41"/>
      <c r="L35" s="21"/>
      <c r="M35" s="21"/>
      <c r="N35" s="41"/>
      <c r="O35" s="21"/>
      <c r="P35" s="21"/>
    </row>
    <row r="36" spans="1:16" s="4" customFormat="1" ht="27" customHeight="1">
      <c r="A36" s="45" t="s">
        <v>256</v>
      </c>
      <c r="B36" s="40"/>
      <c r="C36" s="35" t="s">
        <v>211</v>
      </c>
      <c r="D36" s="40" t="s">
        <v>212</v>
      </c>
      <c r="E36" s="40" t="s">
        <v>86</v>
      </c>
      <c r="F36" s="40" t="s">
        <v>117</v>
      </c>
      <c r="G36" s="40" t="s">
        <v>112</v>
      </c>
      <c r="H36" s="41">
        <v>1086</v>
      </c>
      <c r="I36" s="21"/>
      <c r="J36" s="21"/>
      <c r="K36" s="41"/>
      <c r="L36" s="21"/>
      <c r="M36" s="21"/>
      <c r="N36" s="41"/>
      <c r="O36" s="21"/>
      <c r="P36" s="21"/>
    </row>
    <row r="37" spans="1:16" s="4" customFormat="1" ht="12.75">
      <c r="A37" s="76" t="s">
        <v>29</v>
      </c>
      <c r="B37" s="76"/>
      <c r="C37" s="76"/>
      <c r="D37" s="76"/>
      <c r="E37" s="76"/>
      <c r="F37" s="76"/>
      <c r="G37" s="44"/>
      <c r="H37" s="43">
        <f>SUM(H7:H36)</f>
        <v>23438703.2</v>
      </c>
      <c r="I37" s="30"/>
      <c r="J37" s="30"/>
      <c r="K37" s="43">
        <f>SUM(K7:K36)</f>
        <v>0</v>
      </c>
      <c r="L37" s="30"/>
      <c r="M37" s="30"/>
      <c r="N37" s="43">
        <f>SUM(N7:N36)</f>
        <v>0</v>
      </c>
      <c r="O37" s="30"/>
      <c r="P37" s="30"/>
    </row>
    <row r="38" spans="1:16" s="4" customFormat="1" ht="27" customHeight="1">
      <c r="A38" s="46" t="s">
        <v>213</v>
      </c>
      <c r="B38" s="22"/>
      <c r="C38" s="35" t="s">
        <v>211</v>
      </c>
      <c r="D38" s="40" t="s">
        <v>212</v>
      </c>
      <c r="E38" s="40" t="s">
        <v>119</v>
      </c>
      <c r="F38" s="40" t="s">
        <v>87</v>
      </c>
      <c r="G38" s="40" t="s">
        <v>120</v>
      </c>
      <c r="H38" s="20">
        <v>904956.51</v>
      </c>
      <c r="I38" s="21"/>
      <c r="J38" s="21"/>
      <c r="K38" s="20"/>
      <c r="L38" s="21"/>
      <c r="M38" s="21"/>
      <c r="N38" s="20"/>
      <c r="O38" s="21"/>
      <c r="P38" s="21"/>
    </row>
    <row r="39" spans="1:16" s="4" customFormat="1" ht="51">
      <c r="A39" s="46" t="s">
        <v>214</v>
      </c>
      <c r="B39" s="22"/>
      <c r="C39" s="35" t="s">
        <v>211</v>
      </c>
      <c r="D39" s="40" t="s">
        <v>212</v>
      </c>
      <c r="E39" s="40" t="s">
        <v>119</v>
      </c>
      <c r="F39" s="40" t="s">
        <v>92</v>
      </c>
      <c r="G39" s="40" t="s">
        <v>120</v>
      </c>
      <c r="H39" s="20">
        <v>267162.34</v>
      </c>
      <c r="I39" s="21"/>
      <c r="J39" s="21"/>
      <c r="K39" s="20"/>
      <c r="L39" s="21"/>
      <c r="M39" s="21"/>
      <c r="N39" s="20"/>
      <c r="O39" s="21"/>
      <c r="P39" s="21"/>
    </row>
    <row r="40" spans="1:16" s="4" customFormat="1" ht="12.75">
      <c r="A40" s="76" t="s">
        <v>29</v>
      </c>
      <c r="B40" s="76"/>
      <c r="C40" s="76"/>
      <c r="D40" s="76"/>
      <c r="E40" s="76"/>
      <c r="F40" s="76"/>
      <c r="G40" s="34"/>
      <c r="H40" s="31">
        <v>1172118.85</v>
      </c>
      <c r="I40" s="30"/>
      <c r="J40" s="30"/>
      <c r="K40" s="31">
        <f>SUM(K38:K39)</f>
        <v>0</v>
      </c>
      <c r="L40" s="30"/>
      <c r="M40" s="30"/>
      <c r="N40" s="31">
        <f>SUM(N38:N39)</f>
        <v>0</v>
      </c>
      <c r="O40" s="30"/>
      <c r="P40" s="30"/>
    </row>
    <row r="41" spans="1:16" s="4" customFormat="1" ht="15" customHeight="1">
      <c r="A41" s="45" t="s">
        <v>250</v>
      </c>
      <c r="B41" s="22"/>
      <c r="C41" s="35" t="s">
        <v>211</v>
      </c>
      <c r="D41" s="22" t="s">
        <v>212</v>
      </c>
      <c r="E41" s="40" t="s">
        <v>121</v>
      </c>
      <c r="F41" s="40" t="s">
        <v>74</v>
      </c>
      <c r="G41" s="40" t="s">
        <v>98</v>
      </c>
      <c r="H41" s="20">
        <v>144596.89</v>
      </c>
      <c r="I41" s="21"/>
      <c r="J41" s="21"/>
      <c r="K41" s="20"/>
      <c r="L41" s="21"/>
      <c r="M41" s="21"/>
      <c r="N41" s="20"/>
      <c r="O41" s="21"/>
      <c r="P41" s="21"/>
    </row>
    <row r="42" spans="1:16" s="4" customFormat="1" ht="15.75" customHeight="1">
      <c r="A42" s="45" t="s">
        <v>249</v>
      </c>
      <c r="B42" s="22"/>
      <c r="C42" s="35" t="s">
        <v>211</v>
      </c>
      <c r="D42" s="22" t="s">
        <v>212</v>
      </c>
      <c r="E42" s="40" t="s">
        <v>121</v>
      </c>
      <c r="F42" s="40" t="s">
        <v>74</v>
      </c>
      <c r="G42" s="40" t="s">
        <v>96</v>
      </c>
      <c r="H42" s="20">
        <v>41000</v>
      </c>
      <c r="I42" s="21"/>
      <c r="J42" s="21"/>
      <c r="K42" s="20"/>
      <c r="L42" s="21"/>
      <c r="M42" s="21"/>
      <c r="N42" s="20"/>
      <c r="O42" s="21"/>
      <c r="P42" s="21"/>
    </row>
    <row r="43" spans="1:16" s="4" customFormat="1" ht="15" customHeight="1">
      <c r="A43" s="45" t="s">
        <v>251</v>
      </c>
      <c r="B43" s="22"/>
      <c r="C43" s="35" t="s">
        <v>211</v>
      </c>
      <c r="D43" s="22" t="s">
        <v>212</v>
      </c>
      <c r="E43" s="40" t="s">
        <v>121</v>
      </c>
      <c r="F43" s="40" t="s">
        <v>74</v>
      </c>
      <c r="G43" s="40" t="s">
        <v>102</v>
      </c>
      <c r="H43" s="20">
        <v>7418.16</v>
      </c>
      <c r="I43" s="21"/>
      <c r="J43" s="21"/>
      <c r="K43" s="20"/>
      <c r="L43" s="21"/>
      <c r="M43" s="21"/>
      <c r="N43" s="20"/>
      <c r="O43" s="21"/>
      <c r="P43" s="21"/>
    </row>
    <row r="44" spans="1:16" s="4" customFormat="1" ht="27" customHeight="1">
      <c r="A44" s="45" t="s">
        <v>253</v>
      </c>
      <c r="B44" s="22"/>
      <c r="C44" s="35" t="s">
        <v>211</v>
      </c>
      <c r="D44" s="22" t="s">
        <v>212</v>
      </c>
      <c r="E44" s="40" t="s">
        <v>121</v>
      </c>
      <c r="F44" s="40" t="s">
        <v>74</v>
      </c>
      <c r="G44" s="40" t="s">
        <v>106</v>
      </c>
      <c r="H44" s="20">
        <v>128710</v>
      </c>
      <c r="I44" s="21"/>
      <c r="J44" s="21"/>
      <c r="K44" s="20"/>
      <c r="L44" s="21"/>
      <c r="M44" s="21"/>
      <c r="N44" s="20"/>
      <c r="O44" s="21"/>
      <c r="P44" s="21"/>
    </row>
    <row r="45" spans="1:16" s="4" customFormat="1" ht="27" customHeight="1">
      <c r="A45" s="45" t="s">
        <v>238</v>
      </c>
      <c r="B45" s="22"/>
      <c r="C45" s="35" t="s">
        <v>211</v>
      </c>
      <c r="D45" s="22" t="s">
        <v>212</v>
      </c>
      <c r="E45" s="40" t="s">
        <v>121</v>
      </c>
      <c r="F45" s="40" t="s">
        <v>74</v>
      </c>
      <c r="G45" s="40" t="s">
        <v>78</v>
      </c>
      <c r="H45" s="20"/>
      <c r="I45" s="21"/>
      <c r="J45" s="21"/>
      <c r="K45" s="20"/>
      <c r="L45" s="21"/>
      <c r="M45" s="21"/>
      <c r="N45" s="20"/>
      <c r="O45" s="21"/>
      <c r="P45" s="21"/>
    </row>
    <row r="46" spans="1:16" s="4" customFormat="1" ht="15" customHeight="1">
      <c r="A46" s="45" t="s">
        <v>250</v>
      </c>
      <c r="B46" s="22"/>
      <c r="C46" s="35" t="s">
        <v>211</v>
      </c>
      <c r="D46" s="22" t="s">
        <v>212</v>
      </c>
      <c r="E46" s="40" t="s">
        <v>121</v>
      </c>
      <c r="F46" s="40" t="s">
        <v>109</v>
      </c>
      <c r="G46" s="40" t="s">
        <v>98</v>
      </c>
      <c r="H46" s="20"/>
      <c r="I46" s="21"/>
      <c r="J46" s="21"/>
      <c r="K46" s="20"/>
      <c r="L46" s="21"/>
      <c r="M46" s="21"/>
      <c r="N46" s="20"/>
      <c r="O46" s="21"/>
      <c r="P46" s="21"/>
    </row>
    <row r="47" spans="1:16" s="4" customFormat="1" ht="15" customHeight="1">
      <c r="A47" s="45" t="s">
        <v>254</v>
      </c>
      <c r="B47" s="22"/>
      <c r="C47" s="35" t="s">
        <v>211</v>
      </c>
      <c r="D47" s="22" t="s">
        <v>212</v>
      </c>
      <c r="E47" s="40" t="s">
        <v>121</v>
      </c>
      <c r="F47" s="40" t="s">
        <v>116</v>
      </c>
      <c r="G47" s="40" t="s">
        <v>115</v>
      </c>
      <c r="H47" s="20">
        <v>7000</v>
      </c>
      <c r="I47" s="21"/>
      <c r="J47" s="21"/>
      <c r="K47" s="20"/>
      <c r="L47" s="21"/>
      <c r="M47" s="21"/>
      <c r="N47" s="20"/>
      <c r="O47" s="21"/>
      <c r="P47" s="21"/>
    </row>
    <row r="48" spans="1:16" s="4" customFormat="1" ht="12.75">
      <c r="A48" s="76" t="s">
        <v>29</v>
      </c>
      <c r="B48" s="76"/>
      <c r="C48" s="76"/>
      <c r="D48" s="76"/>
      <c r="E48" s="76"/>
      <c r="F48" s="76"/>
      <c r="G48" s="34"/>
      <c r="H48" s="31">
        <f>SUM(H41:H47)</f>
        <v>328725.05000000005</v>
      </c>
      <c r="I48" s="30"/>
      <c r="J48" s="30"/>
      <c r="K48" s="31">
        <f>SUM(K41:K47)</f>
        <v>0</v>
      </c>
      <c r="L48" s="30"/>
      <c r="M48" s="30"/>
      <c r="N48" s="31">
        <f>SUM(N41:N47)</f>
        <v>0</v>
      </c>
      <c r="O48" s="30"/>
      <c r="P48" s="30"/>
    </row>
    <row r="49" spans="1:16" s="4" customFormat="1" ht="20.25" customHeight="1">
      <c r="A49" s="73" t="s">
        <v>30</v>
      </c>
      <c r="B49" s="73"/>
      <c r="C49" s="73"/>
      <c r="D49" s="73"/>
      <c r="E49" s="73"/>
      <c r="F49" s="73"/>
      <c r="G49" s="73"/>
      <c r="H49" s="36">
        <f>H48+H40+H37</f>
        <v>24939547.099999998</v>
      </c>
      <c r="I49" s="37" t="s">
        <v>31</v>
      </c>
      <c r="J49" s="37" t="s">
        <v>31</v>
      </c>
      <c r="K49" s="36">
        <f>K48+K40+K37</f>
        <v>0</v>
      </c>
      <c r="L49" s="37" t="s">
        <v>31</v>
      </c>
      <c r="M49" s="37" t="s">
        <v>31</v>
      </c>
      <c r="N49" s="36">
        <f>N48+N40+N37</f>
        <v>0</v>
      </c>
      <c r="O49" s="37" t="s">
        <v>31</v>
      </c>
      <c r="P49" s="37" t="s">
        <v>31</v>
      </c>
    </row>
    <row r="51" spans="1:16" ht="15.75">
      <c r="A51" s="78" t="s">
        <v>34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ht="15.75">
      <c r="A52" s="78" t="s">
        <v>35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6" ht="15.75">
      <c r="A53" s="78" t="s">
        <v>36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1:16" ht="15.75">
      <c r="A54" s="78" t="s">
        <v>38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1:16" ht="15.75">
      <c r="A55" s="78" t="s">
        <v>37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="4" customFormat="1" ht="12.75" customHeight="1"/>
    <row r="57" spans="1:16" s="4" customFormat="1" ht="15" customHeight="1">
      <c r="A57" s="60" t="s">
        <v>57</v>
      </c>
      <c r="B57" s="60" t="s">
        <v>58</v>
      </c>
      <c r="C57" s="60" t="s">
        <v>50</v>
      </c>
      <c r="D57" s="60"/>
      <c r="E57" s="60"/>
      <c r="F57" s="60"/>
      <c r="G57" s="60" t="s">
        <v>210</v>
      </c>
      <c r="H57" s="60" t="s">
        <v>51</v>
      </c>
      <c r="I57" s="60"/>
      <c r="J57" s="60"/>
      <c r="K57" s="60"/>
      <c r="L57" s="60"/>
      <c r="M57" s="60"/>
      <c r="N57" s="60"/>
      <c r="O57" s="60"/>
      <c r="P57" s="60"/>
    </row>
    <row r="58" spans="1:16" s="4" customFormat="1" ht="27" customHeight="1">
      <c r="A58" s="60"/>
      <c r="B58" s="60"/>
      <c r="C58" s="60"/>
      <c r="D58" s="60"/>
      <c r="E58" s="60"/>
      <c r="F58" s="60"/>
      <c r="G58" s="60"/>
      <c r="H58" s="60" t="s">
        <v>64</v>
      </c>
      <c r="I58" s="60"/>
      <c r="J58" s="60"/>
      <c r="K58" s="60" t="s">
        <v>71</v>
      </c>
      <c r="L58" s="60"/>
      <c r="M58" s="60"/>
      <c r="N58" s="60" t="s">
        <v>72</v>
      </c>
      <c r="O58" s="60"/>
      <c r="P58" s="60"/>
    </row>
    <row r="59" spans="1:16" s="4" customFormat="1" ht="51" customHeight="1">
      <c r="A59" s="60"/>
      <c r="B59" s="60"/>
      <c r="C59" s="38" t="s">
        <v>28</v>
      </c>
      <c r="D59" s="38" t="s">
        <v>54</v>
      </c>
      <c r="E59" s="38" t="s">
        <v>55</v>
      </c>
      <c r="F59" s="38" t="s">
        <v>56</v>
      </c>
      <c r="G59" s="60"/>
      <c r="H59" s="38" t="s">
        <v>52</v>
      </c>
      <c r="I59" s="38" t="s">
        <v>27</v>
      </c>
      <c r="J59" s="38" t="s">
        <v>53</v>
      </c>
      <c r="K59" s="38" t="s">
        <v>52</v>
      </c>
      <c r="L59" s="38" t="s">
        <v>27</v>
      </c>
      <c r="M59" s="38" t="s">
        <v>53</v>
      </c>
      <c r="N59" s="38" t="s">
        <v>52</v>
      </c>
      <c r="O59" s="38" t="s">
        <v>27</v>
      </c>
      <c r="P59" s="38" t="s">
        <v>53</v>
      </c>
    </row>
    <row r="60" spans="1:16" s="4" customFormat="1" ht="12.75">
      <c r="A60" s="39">
        <v>1</v>
      </c>
      <c r="B60" s="39">
        <v>2</v>
      </c>
      <c r="C60" s="39">
        <v>3</v>
      </c>
      <c r="D60" s="39">
        <v>4</v>
      </c>
      <c r="E60" s="39">
        <v>5</v>
      </c>
      <c r="F60" s="39">
        <v>6</v>
      </c>
      <c r="G60" s="39">
        <v>7</v>
      </c>
      <c r="H60" s="39">
        <v>8</v>
      </c>
      <c r="I60" s="39">
        <v>9</v>
      </c>
      <c r="J60" s="39">
        <v>10</v>
      </c>
      <c r="K60" s="39">
        <v>11</v>
      </c>
      <c r="L60" s="39">
        <v>12</v>
      </c>
      <c r="M60" s="39">
        <v>13</v>
      </c>
      <c r="N60" s="39">
        <v>14</v>
      </c>
      <c r="O60" s="39">
        <v>15</v>
      </c>
      <c r="P60" s="39">
        <v>16</v>
      </c>
    </row>
    <row r="61" spans="1:16" s="4" customFormat="1" ht="42" customHeight="1" hidden="1">
      <c r="A61" s="46" t="s">
        <v>215</v>
      </c>
      <c r="B61" s="22"/>
      <c r="C61" s="35" t="s">
        <v>211</v>
      </c>
      <c r="D61" s="40" t="s">
        <v>212</v>
      </c>
      <c r="E61" s="40" t="s">
        <v>86</v>
      </c>
      <c r="F61" s="40" t="s">
        <v>110</v>
      </c>
      <c r="G61" s="40" t="s">
        <v>111</v>
      </c>
      <c r="H61" s="41"/>
      <c r="I61" s="25"/>
      <c r="J61" s="25"/>
      <c r="K61" s="41"/>
      <c r="L61" s="25"/>
      <c r="M61" s="25"/>
      <c r="N61" s="41"/>
      <c r="O61" s="25"/>
      <c r="P61" s="25"/>
    </row>
    <row r="62" spans="1:16" s="4" customFormat="1" ht="42" customHeight="1" hidden="1">
      <c r="A62" s="46" t="s">
        <v>215</v>
      </c>
      <c r="B62" s="22"/>
      <c r="C62" s="35" t="s">
        <v>211</v>
      </c>
      <c r="D62" s="40" t="s">
        <v>212</v>
      </c>
      <c r="E62" s="40" t="s">
        <v>86</v>
      </c>
      <c r="F62" s="40" t="s">
        <v>110</v>
      </c>
      <c r="G62" s="40" t="s">
        <v>112</v>
      </c>
      <c r="H62" s="41"/>
      <c r="I62" s="25"/>
      <c r="J62" s="25"/>
      <c r="K62" s="41"/>
      <c r="L62" s="25"/>
      <c r="M62" s="25"/>
      <c r="N62" s="41"/>
      <c r="O62" s="25"/>
      <c r="P62" s="25"/>
    </row>
    <row r="63" spans="1:16" s="4" customFormat="1" ht="42" customHeight="1" hidden="1">
      <c r="A63" s="46" t="s">
        <v>215</v>
      </c>
      <c r="B63" s="22"/>
      <c r="C63" s="35" t="s">
        <v>211</v>
      </c>
      <c r="D63" s="40" t="s">
        <v>212</v>
      </c>
      <c r="E63" s="40" t="s">
        <v>86</v>
      </c>
      <c r="F63" s="40" t="s">
        <v>110</v>
      </c>
      <c r="G63" s="40" t="s">
        <v>113</v>
      </c>
      <c r="H63" s="41"/>
      <c r="I63" s="25"/>
      <c r="J63" s="25"/>
      <c r="K63" s="41"/>
      <c r="L63" s="25"/>
      <c r="M63" s="25"/>
      <c r="N63" s="41"/>
      <c r="O63" s="25"/>
      <c r="P63" s="25"/>
    </row>
    <row r="64" spans="1:16" s="4" customFormat="1" ht="81" customHeight="1" hidden="1">
      <c r="A64" s="46" t="s">
        <v>233</v>
      </c>
      <c r="B64" s="22"/>
      <c r="C64" s="35" t="s">
        <v>211</v>
      </c>
      <c r="D64" s="40" t="s">
        <v>225</v>
      </c>
      <c r="E64" s="40" t="s">
        <v>232</v>
      </c>
      <c r="F64" s="40" t="s">
        <v>231</v>
      </c>
      <c r="G64" s="40" t="s">
        <v>162</v>
      </c>
      <c r="H64" s="41"/>
      <c r="I64" s="25"/>
      <c r="J64" s="25"/>
      <c r="K64" s="41"/>
      <c r="L64" s="25"/>
      <c r="M64" s="25"/>
      <c r="N64" s="41"/>
      <c r="O64" s="25"/>
      <c r="P64" s="25"/>
    </row>
    <row r="65" spans="1:16" s="4" customFormat="1" ht="12.75">
      <c r="A65" s="76" t="s">
        <v>29</v>
      </c>
      <c r="B65" s="76"/>
      <c r="C65" s="76"/>
      <c r="D65" s="76"/>
      <c r="E65" s="76"/>
      <c r="F65" s="76"/>
      <c r="G65" s="32"/>
      <c r="H65" s="31">
        <f>SUM(H61:H64)</f>
        <v>0</v>
      </c>
      <c r="I65" s="29"/>
      <c r="J65" s="29"/>
      <c r="K65" s="31">
        <f>SUM(K61:K64)</f>
        <v>0</v>
      </c>
      <c r="L65" s="29"/>
      <c r="M65" s="29"/>
      <c r="N65" s="31">
        <f>SUM(N61:N64)</f>
        <v>0</v>
      </c>
      <c r="O65" s="29"/>
      <c r="P65" s="29"/>
    </row>
    <row r="66" spans="1:16" s="4" customFormat="1" ht="20.25" customHeight="1">
      <c r="A66" s="73" t="s">
        <v>30</v>
      </c>
      <c r="B66" s="73"/>
      <c r="C66" s="73"/>
      <c r="D66" s="73"/>
      <c r="E66" s="73"/>
      <c r="F66" s="73"/>
      <c r="G66" s="73"/>
      <c r="H66" s="36">
        <f>H65</f>
        <v>0</v>
      </c>
      <c r="I66" s="37" t="s">
        <v>31</v>
      </c>
      <c r="J66" s="37" t="s">
        <v>31</v>
      </c>
      <c r="K66" s="36">
        <f>K65</f>
        <v>0</v>
      </c>
      <c r="L66" s="37" t="s">
        <v>31</v>
      </c>
      <c r="M66" s="37" t="s">
        <v>31</v>
      </c>
      <c r="N66" s="36">
        <f>N65</f>
        <v>0</v>
      </c>
      <c r="O66" s="37" t="s">
        <v>31</v>
      </c>
      <c r="P66" s="37" t="s">
        <v>31</v>
      </c>
    </row>
    <row r="67" s="4" customFormat="1" ht="12.75"/>
    <row r="68" spans="3:4" s="4" customFormat="1" ht="12.75">
      <c r="C68" s="8"/>
      <c r="D68" s="8"/>
    </row>
    <row r="69" spans="1:16" s="2" customFormat="1" ht="15" customHeight="1">
      <c r="A69" s="74" t="s">
        <v>61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s="2" customFormat="1" ht="15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</sheetData>
  <sheetProtection/>
  <mergeCells count="29">
    <mergeCell ref="A66:G66"/>
    <mergeCell ref="A55:P55"/>
    <mergeCell ref="A69:P70"/>
    <mergeCell ref="A37:F37"/>
    <mergeCell ref="A40:F40"/>
    <mergeCell ref="A48:F48"/>
    <mergeCell ref="K58:M58"/>
    <mergeCell ref="A49:G49"/>
    <mergeCell ref="A54:P54"/>
    <mergeCell ref="N58:P58"/>
    <mergeCell ref="A65:F65"/>
    <mergeCell ref="C3:F4"/>
    <mergeCell ref="G3:G5"/>
    <mergeCell ref="H3:P3"/>
    <mergeCell ref="A1:P1"/>
    <mergeCell ref="A57:A59"/>
    <mergeCell ref="B57:B59"/>
    <mergeCell ref="C57:F58"/>
    <mergeCell ref="G57:G59"/>
    <mergeCell ref="H57:P57"/>
    <mergeCell ref="H58:J58"/>
    <mergeCell ref="H4:J4"/>
    <mergeCell ref="K4:M4"/>
    <mergeCell ref="N4:P4"/>
    <mergeCell ref="A53:P53"/>
    <mergeCell ref="A52:P52"/>
    <mergeCell ref="A51:P51"/>
    <mergeCell ref="A3:A5"/>
    <mergeCell ref="B3:B5"/>
  </mergeCells>
  <printOptions/>
  <pageMargins left="0.3937007874015748" right="0.1968503937007874" top="0.1968503937007874" bottom="0.1968503937007874" header="0.2755905511811024" footer="0.275590551181102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R268"/>
  <sheetViews>
    <sheetView view="pageBreakPreview" zoomScale="110" zoomScaleSheetLayoutView="110" zoomScalePageLayoutView="0" workbookViewId="0" topLeftCell="A248">
      <selection activeCell="A246" sqref="A246:IV247"/>
    </sheetView>
  </sheetViews>
  <sheetFormatPr defaultColWidth="1.12109375" defaultRowHeight="12.75"/>
  <cols>
    <col min="1" max="1" width="35.375" style="1" customWidth="1"/>
    <col min="2" max="2" width="7.125" style="1" bestFit="1" customWidth="1"/>
    <col min="3" max="4" width="7.25390625" style="1" customWidth="1"/>
    <col min="5" max="5" width="14.25390625" style="1" customWidth="1"/>
    <col min="6" max="6" width="8.75390625" style="1" customWidth="1"/>
    <col min="7" max="7" width="16.25390625" style="1" customWidth="1"/>
    <col min="8" max="8" width="14.375" style="1" customWidth="1"/>
    <col min="9" max="9" width="7.75390625" style="1" customWidth="1"/>
    <col min="10" max="10" width="9.375" style="1" customWidth="1"/>
    <col min="11" max="11" width="8.25390625" style="1" customWidth="1"/>
    <col min="12" max="12" width="7.125" style="1" bestFit="1" customWidth="1"/>
    <col min="13" max="13" width="8.25390625" style="1" customWidth="1"/>
    <col min="14" max="14" width="8.125" style="1" customWidth="1"/>
    <col min="15" max="15" width="7.125" style="1" bestFit="1" customWidth="1"/>
    <col min="16" max="16" width="10.25390625" style="1" customWidth="1"/>
    <col min="17" max="17" width="8.00390625" style="1" bestFit="1" customWidth="1"/>
    <col min="18" max="18" width="7.125" style="1" bestFit="1" customWidth="1"/>
    <col min="19" max="16384" width="1.12109375" style="1" customWidth="1"/>
  </cols>
  <sheetData>
    <row r="1" spans="1:18" s="11" customFormat="1" ht="27" customHeight="1">
      <c r="A1" s="82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23"/>
      <c r="R1" s="23"/>
    </row>
    <row r="2" s="4" customFormat="1" ht="9" customHeight="1"/>
    <row r="3" spans="1:16" s="4" customFormat="1" ht="15" customHeight="1">
      <c r="A3" s="60" t="s">
        <v>57</v>
      </c>
      <c r="B3" s="60" t="s">
        <v>58</v>
      </c>
      <c r="C3" s="60" t="s">
        <v>50</v>
      </c>
      <c r="D3" s="60"/>
      <c r="E3" s="60"/>
      <c r="F3" s="60"/>
      <c r="G3" s="60" t="s">
        <v>210</v>
      </c>
      <c r="H3" s="60" t="s">
        <v>51</v>
      </c>
      <c r="I3" s="60"/>
      <c r="J3" s="60"/>
      <c r="K3" s="60"/>
      <c r="L3" s="60"/>
      <c r="M3" s="60"/>
      <c r="N3" s="60"/>
      <c r="O3" s="60"/>
      <c r="P3" s="60"/>
    </row>
    <row r="4" spans="1:16" s="4" customFormat="1" ht="27" customHeight="1">
      <c r="A4" s="60"/>
      <c r="B4" s="60"/>
      <c r="C4" s="60"/>
      <c r="D4" s="60"/>
      <c r="E4" s="60"/>
      <c r="F4" s="60"/>
      <c r="G4" s="60"/>
      <c r="H4" s="60" t="s">
        <v>64</v>
      </c>
      <c r="I4" s="60"/>
      <c r="J4" s="60"/>
      <c r="K4" s="60" t="s">
        <v>71</v>
      </c>
      <c r="L4" s="60"/>
      <c r="M4" s="60"/>
      <c r="N4" s="60" t="s">
        <v>72</v>
      </c>
      <c r="O4" s="60"/>
      <c r="P4" s="60"/>
    </row>
    <row r="5" spans="1:16" s="4" customFormat="1" ht="51" customHeight="1">
      <c r="A5" s="60"/>
      <c r="B5" s="60"/>
      <c r="C5" s="38" t="s">
        <v>28</v>
      </c>
      <c r="D5" s="38" t="s">
        <v>54</v>
      </c>
      <c r="E5" s="38" t="s">
        <v>55</v>
      </c>
      <c r="F5" s="38" t="s">
        <v>56</v>
      </c>
      <c r="G5" s="60"/>
      <c r="H5" s="38" t="s">
        <v>52</v>
      </c>
      <c r="I5" s="38" t="s">
        <v>27</v>
      </c>
      <c r="J5" s="38" t="s">
        <v>53</v>
      </c>
      <c r="K5" s="38" t="s">
        <v>52</v>
      </c>
      <c r="L5" s="38" t="s">
        <v>27</v>
      </c>
      <c r="M5" s="38" t="s">
        <v>53</v>
      </c>
      <c r="N5" s="38" t="s">
        <v>52</v>
      </c>
      <c r="O5" s="38" t="s">
        <v>27</v>
      </c>
      <c r="P5" s="38" t="s">
        <v>53</v>
      </c>
    </row>
    <row r="6" spans="1:16" s="4" customFormat="1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</row>
    <row r="7" spans="1:16" s="4" customFormat="1" ht="12.75" hidden="1">
      <c r="A7" s="46" t="s">
        <v>235</v>
      </c>
      <c r="B7" s="22"/>
      <c r="C7" s="35" t="s">
        <v>223</v>
      </c>
      <c r="D7" s="40" t="s">
        <v>223</v>
      </c>
      <c r="E7" s="40" t="s">
        <v>73</v>
      </c>
      <c r="F7" s="40" t="s">
        <v>74</v>
      </c>
      <c r="G7" s="40" t="s">
        <v>75</v>
      </c>
      <c r="H7" s="41"/>
      <c r="I7" s="25"/>
      <c r="J7" s="25"/>
      <c r="K7" s="41"/>
      <c r="L7" s="25"/>
      <c r="M7" s="25"/>
      <c r="N7" s="41"/>
      <c r="O7" s="25"/>
      <c r="P7" s="25"/>
    </row>
    <row r="8" spans="1:16" s="4" customFormat="1" ht="38.25" hidden="1">
      <c r="A8" s="46" t="s">
        <v>236</v>
      </c>
      <c r="B8" s="22"/>
      <c r="C8" s="35" t="s">
        <v>223</v>
      </c>
      <c r="D8" s="40" t="s">
        <v>223</v>
      </c>
      <c r="E8" s="40" t="s">
        <v>73</v>
      </c>
      <c r="F8" s="40" t="s">
        <v>74</v>
      </c>
      <c r="G8" s="40" t="s">
        <v>76</v>
      </c>
      <c r="H8" s="41"/>
      <c r="I8" s="25"/>
      <c r="J8" s="25"/>
      <c r="K8" s="41"/>
      <c r="L8" s="25"/>
      <c r="M8" s="25"/>
      <c r="N8" s="41"/>
      <c r="O8" s="25"/>
      <c r="P8" s="25"/>
    </row>
    <row r="9" spans="1:16" s="4" customFormat="1" ht="25.5" hidden="1">
      <c r="A9" s="46" t="s">
        <v>237</v>
      </c>
      <c r="B9" s="22"/>
      <c r="C9" s="35" t="s">
        <v>223</v>
      </c>
      <c r="D9" s="40" t="s">
        <v>223</v>
      </c>
      <c r="E9" s="40" t="s">
        <v>73</v>
      </c>
      <c r="F9" s="40" t="s">
        <v>74</v>
      </c>
      <c r="G9" s="40" t="s">
        <v>77</v>
      </c>
      <c r="H9" s="41"/>
      <c r="I9" s="25"/>
      <c r="J9" s="25"/>
      <c r="K9" s="41"/>
      <c r="L9" s="25"/>
      <c r="M9" s="25"/>
      <c r="N9" s="41"/>
      <c r="O9" s="25"/>
      <c r="P9" s="25"/>
    </row>
    <row r="10" spans="1:16" s="4" customFormat="1" ht="25.5" hidden="1">
      <c r="A10" s="46" t="s">
        <v>238</v>
      </c>
      <c r="B10" s="22"/>
      <c r="C10" s="35" t="s">
        <v>223</v>
      </c>
      <c r="D10" s="40" t="s">
        <v>223</v>
      </c>
      <c r="E10" s="40" t="s">
        <v>73</v>
      </c>
      <c r="F10" s="40" t="s">
        <v>74</v>
      </c>
      <c r="G10" s="40" t="s">
        <v>78</v>
      </c>
      <c r="H10" s="41"/>
      <c r="I10" s="25"/>
      <c r="J10" s="25"/>
      <c r="K10" s="41"/>
      <c r="L10" s="25"/>
      <c r="M10" s="25"/>
      <c r="N10" s="41"/>
      <c r="O10" s="25"/>
      <c r="P10" s="25"/>
    </row>
    <row r="11" spans="1:16" s="4" customFormat="1" ht="38.25" hidden="1">
      <c r="A11" s="46" t="s">
        <v>239</v>
      </c>
      <c r="B11" s="22"/>
      <c r="C11" s="35" t="s">
        <v>223</v>
      </c>
      <c r="D11" s="40" t="s">
        <v>223</v>
      </c>
      <c r="E11" s="40" t="s">
        <v>73</v>
      </c>
      <c r="F11" s="40" t="s">
        <v>74</v>
      </c>
      <c r="G11" s="40" t="s">
        <v>79</v>
      </c>
      <c r="H11" s="41"/>
      <c r="I11" s="25"/>
      <c r="J11" s="25"/>
      <c r="K11" s="41"/>
      <c r="L11" s="25"/>
      <c r="M11" s="25"/>
      <c r="N11" s="41"/>
      <c r="O11" s="25"/>
      <c r="P11" s="25"/>
    </row>
    <row r="12" spans="1:16" s="4" customFormat="1" ht="12.75">
      <c r="A12" s="79" t="s">
        <v>29</v>
      </c>
      <c r="B12" s="80"/>
      <c r="C12" s="80"/>
      <c r="D12" s="80"/>
      <c r="E12" s="80"/>
      <c r="F12" s="80"/>
      <c r="G12" s="81"/>
      <c r="H12" s="43">
        <f>SUM(H7:H11)</f>
        <v>0</v>
      </c>
      <c r="I12" s="43"/>
      <c r="J12" s="43"/>
      <c r="K12" s="43">
        <f>SUM(K7:K11)</f>
        <v>0</v>
      </c>
      <c r="L12" s="43"/>
      <c r="M12" s="43"/>
      <c r="N12" s="43">
        <f>SUM(N7:N11)</f>
        <v>0</v>
      </c>
      <c r="O12" s="43"/>
      <c r="P12" s="43"/>
    </row>
    <row r="13" spans="1:16" s="4" customFormat="1" ht="12.75">
      <c r="A13" s="46" t="s">
        <v>234</v>
      </c>
      <c r="B13" s="22"/>
      <c r="C13" s="35" t="s">
        <v>211</v>
      </c>
      <c r="D13" s="40" t="s">
        <v>224</v>
      </c>
      <c r="E13" s="40" t="s">
        <v>80</v>
      </c>
      <c r="F13" s="40" t="s">
        <v>74</v>
      </c>
      <c r="G13" s="40" t="s">
        <v>81</v>
      </c>
      <c r="H13" s="41">
        <v>7950</v>
      </c>
      <c r="I13" s="25"/>
      <c r="J13" s="25"/>
      <c r="K13" s="41"/>
      <c r="L13" s="25"/>
      <c r="M13" s="25"/>
      <c r="N13" s="41"/>
      <c r="O13" s="25"/>
      <c r="P13" s="25"/>
    </row>
    <row r="14" spans="1:16" s="4" customFormat="1" ht="12.75">
      <c r="A14" s="46" t="s">
        <v>235</v>
      </c>
      <c r="B14" s="22"/>
      <c r="C14" s="35" t="s">
        <v>211</v>
      </c>
      <c r="D14" s="40" t="s">
        <v>224</v>
      </c>
      <c r="E14" s="40" t="s">
        <v>80</v>
      </c>
      <c r="F14" s="40" t="s">
        <v>74</v>
      </c>
      <c r="G14" s="40" t="s">
        <v>75</v>
      </c>
      <c r="H14" s="41">
        <v>900</v>
      </c>
      <c r="I14" s="25"/>
      <c r="J14" s="25"/>
      <c r="K14" s="41"/>
      <c r="L14" s="25"/>
      <c r="M14" s="25"/>
      <c r="N14" s="41"/>
      <c r="O14" s="25"/>
      <c r="P14" s="25"/>
    </row>
    <row r="15" spans="1:16" s="4" customFormat="1" ht="12.75">
      <c r="A15" s="79" t="s">
        <v>29</v>
      </c>
      <c r="B15" s="80"/>
      <c r="C15" s="80"/>
      <c r="D15" s="80"/>
      <c r="E15" s="80"/>
      <c r="F15" s="80"/>
      <c r="G15" s="81"/>
      <c r="H15" s="43">
        <f>SUM(H13:H14)</f>
        <v>8850</v>
      </c>
      <c r="I15" s="47"/>
      <c r="J15" s="47"/>
      <c r="K15" s="43">
        <f>SUM(K13:K14)</f>
        <v>0</v>
      </c>
      <c r="L15" s="47"/>
      <c r="M15" s="47"/>
      <c r="N15" s="43">
        <f>SUM(N13:N14)</f>
        <v>0</v>
      </c>
      <c r="O15" s="47"/>
      <c r="P15" s="47"/>
    </row>
    <row r="16" spans="1:16" s="4" customFormat="1" ht="12.75">
      <c r="A16" s="46" t="s">
        <v>234</v>
      </c>
      <c r="B16" s="22"/>
      <c r="C16" s="35" t="s">
        <v>211</v>
      </c>
      <c r="D16" s="40" t="s">
        <v>224</v>
      </c>
      <c r="E16" s="40" t="s">
        <v>84</v>
      </c>
      <c r="F16" s="40" t="s">
        <v>74</v>
      </c>
      <c r="G16" s="40" t="s">
        <v>81</v>
      </c>
      <c r="H16" s="41">
        <v>830</v>
      </c>
      <c r="I16" s="25"/>
      <c r="J16" s="25"/>
      <c r="K16" s="41"/>
      <c r="L16" s="25"/>
      <c r="M16" s="25"/>
      <c r="N16" s="41"/>
      <c r="O16" s="25"/>
      <c r="P16" s="25"/>
    </row>
    <row r="17" spans="1:16" s="4" customFormat="1" ht="12.75">
      <c r="A17" s="46" t="s">
        <v>235</v>
      </c>
      <c r="B17" s="22"/>
      <c r="C17" s="35" t="s">
        <v>211</v>
      </c>
      <c r="D17" s="40" t="s">
        <v>224</v>
      </c>
      <c r="E17" s="40" t="s">
        <v>84</v>
      </c>
      <c r="F17" s="40" t="s">
        <v>74</v>
      </c>
      <c r="G17" s="40" t="s">
        <v>75</v>
      </c>
      <c r="H17" s="41">
        <v>540</v>
      </c>
      <c r="I17" s="25"/>
      <c r="J17" s="25"/>
      <c r="K17" s="41"/>
      <c r="L17" s="25"/>
      <c r="M17" s="25"/>
      <c r="N17" s="41"/>
      <c r="O17" s="25"/>
      <c r="P17" s="25"/>
    </row>
    <row r="18" spans="1:16" s="4" customFormat="1" ht="12.75" hidden="1">
      <c r="A18" s="79" t="s">
        <v>29</v>
      </c>
      <c r="B18" s="80"/>
      <c r="C18" s="80"/>
      <c r="D18" s="80"/>
      <c r="E18" s="80"/>
      <c r="F18" s="80"/>
      <c r="G18" s="81"/>
      <c r="H18" s="43">
        <f>SUM(H16:H17)</f>
        <v>1370</v>
      </c>
      <c r="I18" s="47"/>
      <c r="J18" s="47"/>
      <c r="K18" s="43">
        <f>SUM(K16:K17)</f>
        <v>0</v>
      </c>
      <c r="L18" s="47"/>
      <c r="M18" s="47"/>
      <c r="N18" s="43">
        <f>SUM(N16:N17)</f>
        <v>0</v>
      </c>
      <c r="O18" s="47"/>
      <c r="P18" s="47"/>
    </row>
    <row r="19" spans="1:16" s="4" customFormat="1" ht="25.5" hidden="1">
      <c r="A19" s="46" t="s">
        <v>216</v>
      </c>
      <c r="B19" s="22"/>
      <c r="C19" s="35" t="s">
        <v>211</v>
      </c>
      <c r="D19" s="40" t="s">
        <v>212</v>
      </c>
      <c r="E19" s="40" t="s">
        <v>122</v>
      </c>
      <c r="F19" s="40" t="s">
        <v>74</v>
      </c>
      <c r="G19" s="40" t="s">
        <v>123</v>
      </c>
      <c r="H19" s="41"/>
      <c r="I19" s="25"/>
      <c r="J19" s="25"/>
      <c r="K19" s="41"/>
      <c r="L19" s="25"/>
      <c r="M19" s="25"/>
      <c r="N19" s="41"/>
      <c r="O19" s="25"/>
      <c r="P19" s="25"/>
    </row>
    <row r="20" spans="1:16" s="4" customFormat="1" ht="12.75" hidden="1">
      <c r="A20" s="79" t="s">
        <v>29</v>
      </c>
      <c r="B20" s="80"/>
      <c r="C20" s="80"/>
      <c r="D20" s="80"/>
      <c r="E20" s="80"/>
      <c r="F20" s="80"/>
      <c r="G20" s="81"/>
      <c r="H20" s="43">
        <f>H19</f>
        <v>0</v>
      </c>
      <c r="I20" s="47"/>
      <c r="J20" s="47"/>
      <c r="K20" s="43">
        <f>K19</f>
        <v>0</v>
      </c>
      <c r="L20" s="47"/>
      <c r="M20" s="47"/>
      <c r="N20" s="43">
        <f>N19</f>
        <v>0</v>
      </c>
      <c r="O20" s="47"/>
      <c r="P20" s="47"/>
    </row>
    <row r="21" spans="1:16" s="4" customFormat="1" ht="12.75" hidden="1">
      <c r="A21" s="46" t="s">
        <v>235</v>
      </c>
      <c r="B21" s="22"/>
      <c r="C21" s="35" t="s">
        <v>211</v>
      </c>
      <c r="D21" s="40" t="s">
        <v>225</v>
      </c>
      <c r="E21" s="40" t="s">
        <v>124</v>
      </c>
      <c r="F21" s="40" t="s">
        <v>74</v>
      </c>
      <c r="G21" s="40" t="s">
        <v>125</v>
      </c>
      <c r="H21" s="41"/>
      <c r="I21" s="25"/>
      <c r="J21" s="25"/>
      <c r="K21" s="41"/>
      <c r="L21" s="25"/>
      <c r="M21" s="25"/>
      <c r="N21" s="41"/>
      <c r="O21" s="25"/>
      <c r="P21" s="25"/>
    </row>
    <row r="22" spans="1:16" s="4" customFormat="1" ht="12.75" hidden="1">
      <c r="A22" s="79" t="s">
        <v>29</v>
      </c>
      <c r="B22" s="80"/>
      <c r="C22" s="80"/>
      <c r="D22" s="80"/>
      <c r="E22" s="80"/>
      <c r="F22" s="80"/>
      <c r="G22" s="81"/>
      <c r="H22" s="43">
        <f>SUM(H21:H21)</f>
        <v>0</v>
      </c>
      <c r="I22" s="47"/>
      <c r="J22" s="47"/>
      <c r="K22" s="43">
        <f>SUM(K21:K21)</f>
        <v>0</v>
      </c>
      <c r="L22" s="47"/>
      <c r="M22" s="47"/>
      <c r="N22" s="43">
        <f>SUM(N21:N21)</f>
        <v>0</v>
      </c>
      <c r="O22" s="47"/>
      <c r="P22" s="47"/>
    </row>
    <row r="23" spans="1:16" s="4" customFormat="1" ht="12.75">
      <c r="A23" s="46" t="s">
        <v>234</v>
      </c>
      <c r="B23" s="22"/>
      <c r="C23" s="35" t="s">
        <v>211</v>
      </c>
      <c r="D23" s="40" t="s">
        <v>225</v>
      </c>
      <c r="E23" s="40" t="s">
        <v>128</v>
      </c>
      <c r="F23" s="40" t="s">
        <v>74</v>
      </c>
      <c r="G23" s="40" t="s">
        <v>81</v>
      </c>
      <c r="H23" s="41">
        <v>14737</v>
      </c>
      <c r="I23" s="25"/>
      <c r="J23" s="25"/>
      <c r="K23" s="41"/>
      <c r="L23" s="25"/>
      <c r="M23" s="25"/>
      <c r="N23" s="41"/>
      <c r="O23" s="25"/>
      <c r="P23" s="25"/>
    </row>
    <row r="24" spans="1:16" s="4" customFormat="1" ht="12.75">
      <c r="A24" s="46" t="s">
        <v>235</v>
      </c>
      <c r="B24" s="22"/>
      <c r="C24" s="35" t="s">
        <v>211</v>
      </c>
      <c r="D24" s="40" t="s">
        <v>225</v>
      </c>
      <c r="E24" s="40" t="s">
        <v>128</v>
      </c>
      <c r="F24" s="40" t="s">
        <v>74</v>
      </c>
      <c r="G24" s="40" t="s">
        <v>75</v>
      </c>
      <c r="H24" s="41">
        <v>3350</v>
      </c>
      <c r="I24" s="25"/>
      <c r="J24" s="25"/>
      <c r="K24" s="41"/>
      <c r="L24" s="25"/>
      <c r="M24" s="25"/>
      <c r="N24" s="41"/>
      <c r="O24" s="25"/>
      <c r="P24" s="25"/>
    </row>
    <row r="25" spans="1:16" s="4" customFormat="1" ht="12.75">
      <c r="A25" s="79" t="s">
        <v>29</v>
      </c>
      <c r="B25" s="80"/>
      <c r="C25" s="80"/>
      <c r="D25" s="80"/>
      <c r="E25" s="80"/>
      <c r="F25" s="80"/>
      <c r="G25" s="81"/>
      <c r="H25" s="43">
        <f>SUM(H23:H24)</f>
        <v>18087</v>
      </c>
      <c r="I25" s="47"/>
      <c r="J25" s="47"/>
      <c r="K25" s="43">
        <f>SUM(K23:K24)</f>
        <v>0</v>
      </c>
      <c r="L25" s="47"/>
      <c r="M25" s="47"/>
      <c r="N25" s="43">
        <f>SUM(N23:N24)</f>
        <v>0</v>
      </c>
      <c r="O25" s="47"/>
      <c r="P25" s="47"/>
    </row>
    <row r="26" spans="1:16" s="4" customFormat="1" ht="12.75">
      <c r="A26" s="46" t="s">
        <v>234</v>
      </c>
      <c r="B26" s="22"/>
      <c r="C26" s="35" t="s">
        <v>211</v>
      </c>
      <c r="D26" s="40" t="s">
        <v>225</v>
      </c>
      <c r="E26" s="40" t="s">
        <v>129</v>
      </c>
      <c r="F26" s="40" t="s">
        <v>74</v>
      </c>
      <c r="G26" s="40" t="s">
        <v>81</v>
      </c>
      <c r="H26" s="41">
        <v>72800</v>
      </c>
      <c r="I26" s="25"/>
      <c r="J26" s="25"/>
      <c r="K26" s="41"/>
      <c r="L26" s="25"/>
      <c r="M26" s="25"/>
      <c r="N26" s="41"/>
      <c r="O26" s="25"/>
      <c r="P26" s="25"/>
    </row>
    <row r="27" spans="1:16" s="4" customFormat="1" ht="12.75">
      <c r="A27" s="46" t="s">
        <v>235</v>
      </c>
      <c r="B27" s="22"/>
      <c r="C27" s="35" t="s">
        <v>211</v>
      </c>
      <c r="D27" s="40" t="s">
        <v>225</v>
      </c>
      <c r="E27" s="40" t="s">
        <v>129</v>
      </c>
      <c r="F27" s="40" t="s">
        <v>74</v>
      </c>
      <c r="G27" s="40" t="s">
        <v>75</v>
      </c>
      <c r="H27" s="41">
        <v>10000</v>
      </c>
      <c r="I27" s="25"/>
      <c r="J27" s="25"/>
      <c r="K27" s="41"/>
      <c r="L27" s="25"/>
      <c r="M27" s="25"/>
      <c r="N27" s="41"/>
      <c r="O27" s="25"/>
      <c r="P27" s="25"/>
    </row>
    <row r="28" spans="1:16" s="4" customFormat="1" ht="12.75">
      <c r="A28" s="79" t="s">
        <v>29</v>
      </c>
      <c r="B28" s="80"/>
      <c r="C28" s="80"/>
      <c r="D28" s="80"/>
      <c r="E28" s="80"/>
      <c r="F28" s="80"/>
      <c r="G28" s="81"/>
      <c r="H28" s="43">
        <f>SUM(H26:H27)</f>
        <v>82800</v>
      </c>
      <c r="I28" s="47"/>
      <c r="J28" s="47"/>
      <c r="K28" s="43">
        <f>SUM(K26:K27)</f>
        <v>0</v>
      </c>
      <c r="L28" s="47"/>
      <c r="M28" s="47"/>
      <c r="N28" s="43">
        <f>SUM(N26:N27)</f>
        <v>0</v>
      </c>
      <c r="O28" s="47"/>
      <c r="P28" s="47"/>
    </row>
    <row r="29" spans="1:16" s="4" customFormat="1" ht="12.75" hidden="1">
      <c r="A29" s="46" t="s">
        <v>234</v>
      </c>
      <c r="B29" s="22"/>
      <c r="C29" s="35" t="s">
        <v>211</v>
      </c>
      <c r="D29" s="40" t="s">
        <v>225</v>
      </c>
      <c r="E29" s="40" t="s">
        <v>130</v>
      </c>
      <c r="F29" s="40" t="s">
        <v>74</v>
      </c>
      <c r="G29" s="40" t="s">
        <v>81</v>
      </c>
      <c r="H29" s="41"/>
      <c r="I29" s="25"/>
      <c r="J29" s="25"/>
      <c r="K29" s="41"/>
      <c r="L29" s="25"/>
      <c r="M29" s="25"/>
      <c r="N29" s="41"/>
      <c r="O29" s="25"/>
      <c r="P29" s="25"/>
    </row>
    <row r="30" spans="1:16" s="4" customFormat="1" ht="12.75">
      <c r="A30" s="46" t="s">
        <v>235</v>
      </c>
      <c r="B30" s="22"/>
      <c r="C30" s="35" t="s">
        <v>211</v>
      </c>
      <c r="D30" s="40" t="s">
        <v>225</v>
      </c>
      <c r="E30" s="40" t="s">
        <v>130</v>
      </c>
      <c r="F30" s="40" t="s">
        <v>74</v>
      </c>
      <c r="G30" s="40" t="s">
        <v>75</v>
      </c>
      <c r="H30" s="41">
        <v>200</v>
      </c>
      <c r="I30" s="25"/>
      <c r="J30" s="25"/>
      <c r="K30" s="41"/>
      <c r="L30" s="25"/>
      <c r="M30" s="25"/>
      <c r="N30" s="41"/>
      <c r="O30" s="25"/>
      <c r="P30" s="25"/>
    </row>
    <row r="31" spans="1:16" s="4" customFormat="1" ht="12.75">
      <c r="A31" s="79" t="s">
        <v>29</v>
      </c>
      <c r="B31" s="80"/>
      <c r="C31" s="80"/>
      <c r="D31" s="80"/>
      <c r="E31" s="80"/>
      <c r="F31" s="80"/>
      <c r="G31" s="81"/>
      <c r="H31" s="43">
        <f>SUM(H29:H30)</f>
        <v>200</v>
      </c>
      <c r="I31" s="47"/>
      <c r="J31" s="47"/>
      <c r="K31" s="43">
        <f>SUM(K29:K30)</f>
        <v>0</v>
      </c>
      <c r="L31" s="47"/>
      <c r="M31" s="47"/>
      <c r="N31" s="43">
        <f>SUM(N29:N30)</f>
        <v>0</v>
      </c>
      <c r="O31" s="47"/>
      <c r="P31" s="47"/>
    </row>
    <row r="32" spans="1:16" s="4" customFormat="1" ht="12.75">
      <c r="A32" s="46" t="s">
        <v>234</v>
      </c>
      <c r="B32" s="22"/>
      <c r="C32" s="35" t="s">
        <v>211</v>
      </c>
      <c r="D32" s="40" t="s">
        <v>225</v>
      </c>
      <c r="E32" s="40" t="s">
        <v>131</v>
      </c>
      <c r="F32" s="40" t="s">
        <v>74</v>
      </c>
      <c r="G32" s="40" t="s">
        <v>81</v>
      </c>
      <c r="H32" s="41">
        <v>300</v>
      </c>
      <c r="I32" s="25"/>
      <c r="J32" s="25"/>
      <c r="K32" s="41"/>
      <c r="L32" s="25"/>
      <c r="M32" s="25"/>
      <c r="N32" s="41"/>
      <c r="O32" s="25"/>
      <c r="P32" s="25"/>
    </row>
    <row r="33" spans="1:16" s="4" customFormat="1" ht="12.75">
      <c r="A33" s="46" t="s">
        <v>235</v>
      </c>
      <c r="B33" s="22"/>
      <c r="C33" s="35" t="s">
        <v>211</v>
      </c>
      <c r="D33" s="40" t="s">
        <v>225</v>
      </c>
      <c r="E33" s="40" t="s">
        <v>131</v>
      </c>
      <c r="F33" s="40" t="s">
        <v>74</v>
      </c>
      <c r="G33" s="40" t="s">
        <v>75</v>
      </c>
      <c r="H33" s="41">
        <v>300</v>
      </c>
      <c r="I33" s="25"/>
      <c r="J33" s="25"/>
      <c r="K33" s="41"/>
      <c r="L33" s="25"/>
      <c r="M33" s="25"/>
      <c r="N33" s="41"/>
      <c r="O33" s="25"/>
      <c r="P33" s="25"/>
    </row>
    <row r="34" spans="1:16" s="4" customFormat="1" ht="12.75">
      <c r="A34" s="79" t="s">
        <v>29</v>
      </c>
      <c r="B34" s="80"/>
      <c r="C34" s="80"/>
      <c r="D34" s="80"/>
      <c r="E34" s="80"/>
      <c r="F34" s="80"/>
      <c r="G34" s="81"/>
      <c r="H34" s="43">
        <f>SUM(H32:H33)</f>
        <v>600</v>
      </c>
      <c r="I34" s="47"/>
      <c r="J34" s="47"/>
      <c r="K34" s="43">
        <f>SUM(K32:K33)</f>
        <v>0</v>
      </c>
      <c r="L34" s="47"/>
      <c r="M34" s="47"/>
      <c r="N34" s="43">
        <f>SUM(N32:N33)</f>
        <v>0</v>
      </c>
      <c r="O34" s="47"/>
      <c r="P34" s="47"/>
    </row>
    <row r="35" spans="1:16" s="4" customFormat="1" ht="12.75">
      <c r="A35" s="46" t="s">
        <v>234</v>
      </c>
      <c r="B35" s="22"/>
      <c r="C35" s="35" t="s">
        <v>211</v>
      </c>
      <c r="D35" s="40" t="s">
        <v>225</v>
      </c>
      <c r="E35" s="40" t="s">
        <v>132</v>
      </c>
      <c r="F35" s="40" t="s">
        <v>74</v>
      </c>
      <c r="G35" s="40" t="s">
        <v>81</v>
      </c>
      <c r="H35" s="41">
        <v>67200</v>
      </c>
      <c r="I35" s="25"/>
      <c r="J35" s="25"/>
      <c r="K35" s="41"/>
      <c r="L35" s="25"/>
      <c r="M35" s="25"/>
      <c r="N35" s="41"/>
      <c r="O35" s="25"/>
      <c r="P35" s="25"/>
    </row>
    <row r="36" spans="1:16" s="4" customFormat="1" ht="12.75">
      <c r="A36" s="46" t="s">
        <v>235</v>
      </c>
      <c r="B36" s="22"/>
      <c r="C36" s="35" t="s">
        <v>211</v>
      </c>
      <c r="D36" s="40" t="s">
        <v>225</v>
      </c>
      <c r="E36" s="40" t="s">
        <v>132</v>
      </c>
      <c r="F36" s="40" t="s">
        <v>74</v>
      </c>
      <c r="G36" s="40" t="s">
        <v>75</v>
      </c>
      <c r="H36" s="41">
        <v>8100</v>
      </c>
      <c r="I36" s="25"/>
      <c r="J36" s="25"/>
      <c r="K36" s="41"/>
      <c r="L36" s="25"/>
      <c r="M36" s="25"/>
      <c r="N36" s="41"/>
      <c r="O36" s="25"/>
      <c r="P36" s="25"/>
    </row>
    <row r="37" spans="1:16" s="4" customFormat="1" ht="12.75">
      <c r="A37" s="79" t="s">
        <v>29</v>
      </c>
      <c r="B37" s="80"/>
      <c r="C37" s="80"/>
      <c r="D37" s="80"/>
      <c r="E37" s="80"/>
      <c r="F37" s="80"/>
      <c r="G37" s="81"/>
      <c r="H37" s="43">
        <f>SUM(H35:H36)</f>
        <v>75300</v>
      </c>
      <c r="I37" s="47"/>
      <c r="J37" s="47"/>
      <c r="K37" s="43">
        <f>SUM(K35:K36)</f>
        <v>0</v>
      </c>
      <c r="L37" s="47"/>
      <c r="M37" s="47"/>
      <c r="N37" s="43">
        <f>SUM(N35:N36)</f>
        <v>0</v>
      </c>
      <c r="O37" s="47"/>
      <c r="P37" s="47"/>
    </row>
    <row r="38" spans="1:16" s="4" customFormat="1" ht="12.75">
      <c r="A38" s="46" t="s">
        <v>234</v>
      </c>
      <c r="B38" s="22"/>
      <c r="C38" s="35" t="s">
        <v>211</v>
      </c>
      <c r="D38" s="40" t="s">
        <v>225</v>
      </c>
      <c r="E38" s="40" t="s">
        <v>133</v>
      </c>
      <c r="F38" s="40" t="s">
        <v>74</v>
      </c>
      <c r="G38" s="40" t="s">
        <v>81</v>
      </c>
      <c r="H38" s="41">
        <v>2300</v>
      </c>
      <c r="I38" s="25"/>
      <c r="J38" s="25"/>
      <c r="K38" s="41"/>
      <c r="L38" s="25"/>
      <c r="M38" s="25"/>
      <c r="N38" s="41"/>
      <c r="O38" s="25"/>
      <c r="P38" s="25"/>
    </row>
    <row r="39" spans="1:16" s="4" customFormat="1" ht="12.75">
      <c r="A39" s="46" t="s">
        <v>235</v>
      </c>
      <c r="B39" s="22"/>
      <c r="C39" s="35" t="s">
        <v>211</v>
      </c>
      <c r="D39" s="40" t="s">
        <v>225</v>
      </c>
      <c r="E39" s="40" t="s">
        <v>133</v>
      </c>
      <c r="F39" s="40" t="s">
        <v>74</v>
      </c>
      <c r="G39" s="40" t="s">
        <v>75</v>
      </c>
      <c r="H39" s="41">
        <v>100</v>
      </c>
      <c r="I39" s="25"/>
      <c r="J39" s="25"/>
      <c r="K39" s="41"/>
      <c r="L39" s="25"/>
      <c r="M39" s="25"/>
      <c r="N39" s="41"/>
      <c r="O39" s="25"/>
      <c r="P39" s="25"/>
    </row>
    <row r="40" spans="1:16" s="4" customFormat="1" ht="12.75">
      <c r="A40" s="79" t="s">
        <v>29</v>
      </c>
      <c r="B40" s="80"/>
      <c r="C40" s="80"/>
      <c r="D40" s="80"/>
      <c r="E40" s="80"/>
      <c r="F40" s="80"/>
      <c r="G40" s="81"/>
      <c r="H40" s="43">
        <f>SUM(H38:H39)</f>
        <v>2400</v>
      </c>
      <c r="I40" s="47"/>
      <c r="J40" s="47"/>
      <c r="K40" s="43">
        <f>SUM(K38:K39)</f>
        <v>0</v>
      </c>
      <c r="L40" s="47"/>
      <c r="M40" s="47"/>
      <c r="N40" s="43">
        <f>SUM(N38:N39)</f>
        <v>0</v>
      </c>
      <c r="O40" s="47"/>
      <c r="P40" s="47"/>
    </row>
    <row r="41" spans="1:16" s="4" customFormat="1" ht="12.75" hidden="1">
      <c r="A41" s="46" t="s">
        <v>234</v>
      </c>
      <c r="B41" s="22"/>
      <c r="C41" s="35" t="s">
        <v>211</v>
      </c>
      <c r="D41" s="40" t="s">
        <v>225</v>
      </c>
      <c r="E41" s="40" t="s">
        <v>134</v>
      </c>
      <c r="F41" s="40" t="s">
        <v>74</v>
      </c>
      <c r="G41" s="40" t="s">
        <v>81</v>
      </c>
      <c r="H41" s="41"/>
      <c r="I41" s="25"/>
      <c r="J41" s="25"/>
      <c r="K41" s="41"/>
      <c r="L41" s="25"/>
      <c r="M41" s="25"/>
      <c r="N41" s="41"/>
      <c r="O41" s="25"/>
      <c r="P41" s="25"/>
    </row>
    <row r="42" spans="1:16" s="4" customFormat="1" ht="12.75" hidden="1">
      <c r="A42" s="46" t="s">
        <v>235</v>
      </c>
      <c r="B42" s="22"/>
      <c r="C42" s="35" t="s">
        <v>211</v>
      </c>
      <c r="D42" s="40" t="s">
        <v>225</v>
      </c>
      <c r="E42" s="40" t="s">
        <v>134</v>
      </c>
      <c r="F42" s="40" t="s">
        <v>74</v>
      </c>
      <c r="G42" s="40" t="s">
        <v>75</v>
      </c>
      <c r="H42" s="41"/>
      <c r="I42" s="25"/>
      <c r="J42" s="25"/>
      <c r="K42" s="41"/>
      <c r="L42" s="25"/>
      <c r="M42" s="25"/>
      <c r="N42" s="41"/>
      <c r="O42" s="25"/>
      <c r="P42" s="25"/>
    </row>
    <row r="43" spans="1:16" s="4" customFormat="1" ht="12.75" hidden="1">
      <c r="A43" s="79" t="s">
        <v>29</v>
      </c>
      <c r="B43" s="80"/>
      <c r="C43" s="80"/>
      <c r="D43" s="80"/>
      <c r="E43" s="80"/>
      <c r="F43" s="80"/>
      <c r="G43" s="81"/>
      <c r="H43" s="43">
        <f>SUM(H41:H42)</f>
        <v>0</v>
      </c>
      <c r="I43" s="47"/>
      <c r="J43" s="47"/>
      <c r="K43" s="43">
        <f>SUM(K41:K42)</f>
        <v>0</v>
      </c>
      <c r="L43" s="47"/>
      <c r="M43" s="47"/>
      <c r="N43" s="43">
        <f>SUM(N41:N42)</f>
        <v>0</v>
      </c>
      <c r="O43" s="47"/>
      <c r="P43" s="47"/>
    </row>
    <row r="44" spans="1:16" s="4" customFormat="1" ht="12.75">
      <c r="A44" s="46" t="s">
        <v>234</v>
      </c>
      <c r="B44" s="22"/>
      <c r="C44" s="35" t="s">
        <v>211</v>
      </c>
      <c r="D44" s="40" t="s">
        <v>225</v>
      </c>
      <c r="E44" s="40" t="s">
        <v>135</v>
      </c>
      <c r="F44" s="40" t="s">
        <v>74</v>
      </c>
      <c r="G44" s="40" t="s">
        <v>81</v>
      </c>
      <c r="H44" s="41">
        <v>9000</v>
      </c>
      <c r="I44" s="25"/>
      <c r="J44" s="25"/>
      <c r="K44" s="41"/>
      <c r="L44" s="25"/>
      <c r="M44" s="25"/>
      <c r="N44" s="41"/>
      <c r="O44" s="25"/>
      <c r="P44" s="25"/>
    </row>
    <row r="45" spans="1:16" s="4" customFormat="1" ht="12.75">
      <c r="A45" s="46" t="s">
        <v>235</v>
      </c>
      <c r="B45" s="22"/>
      <c r="C45" s="35" t="s">
        <v>211</v>
      </c>
      <c r="D45" s="40" t="s">
        <v>225</v>
      </c>
      <c r="E45" s="40" t="s">
        <v>135</v>
      </c>
      <c r="F45" s="40" t="s">
        <v>74</v>
      </c>
      <c r="G45" s="40" t="s">
        <v>75</v>
      </c>
      <c r="H45" s="41">
        <v>200</v>
      </c>
      <c r="I45" s="25"/>
      <c r="J45" s="25"/>
      <c r="K45" s="41"/>
      <c r="L45" s="25"/>
      <c r="M45" s="25"/>
      <c r="N45" s="41"/>
      <c r="O45" s="25"/>
      <c r="P45" s="25"/>
    </row>
    <row r="46" spans="1:16" s="4" customFormat="1" ht="12.75">
      <c r="A46" s="79" t="s">
        <v>29</v>
      </c>
      <c r="B46" s="80"/>
      <c r="C46" s="80"/>
      <c r="D46" s="80"/>
      <c r="E46" s="80"/>
      <c r="F46" s="80"/>
      <c r="G46" s="81"/>
      <c r="H46" s="43">
        <f>SUM(H44:H45)</f>
        <v>9200</v>
      </c>
      <c r="I46" s="47"/>
      <c r="J46" s="47"/>
      <c r="K46" s="43">
        <f>SUM(K44:K45)</f>
        <v>0</v>
      </c>
      <c r="L46" s="47"/>
      <c r="M46" s="47"/>
      <c r="N46" s="43">
        <f>SUM(N44:N45)</f>
        <v>0</v>
      </c>
      <c r="O46" s="47"/>
      <c r="P46" s="47"/>
    </row>
    <row r="47" spans="1:16" s="4" customFormat="1" ht="25.5">
      <c r="A47" s="46" t="s">
        <v>216</v>
      </c>
      <c r="B47" s="22"/>
      <c r="C47" s="35" t="s">
        <v>211</v>
      </c>
      <c r="D47" s="40" t="s">
        <v>225</v>
      </c>
      <c r="E47" s="40" t="s">
        <v>136</v>
      </c>
      <c r="F47" s="40" t="s">
        <v>74</v>
      </c>
      <c r="G47" s="40" t="s">
        <v>137</v>
      </c>
      <c r="H47" s="41">
        <v>10000</v>
      </c>
      <c r="I47" s="25"/>
      <c r="J47" s="25"/>
      <c r="K47" s="41"/>
      <c r="L47" s="25"/>
      <c r="M47" s="25"/>
      <c r="N47" s="41"/>
      <c r="O47" s="25"/>
      <c r="P47" s="25"/>
    </row>
    <row r="48" spans="1:16" s="4" customFormat="1" ht="12.75">
      <c r="A48" s="79" t="s">
        <v>29</v>
      </c>
      <c r="B48" s="80"/>
      <c r="C48" s="80"/>
      <c r="D48" s="80"/>
      <c r="E48" s="80"/>
      <c r="F48" s="80"/>
      <c r="G48" s="81"/>
      <c r="H48" s="43">
        <f>SUM(H47:H47)</f>
        <v>10000</v>
      </c>
      <c r="I48" s="47"/>
      <c r="J48" s="47"/>
      <c r="K48" s="43">
        <f>SUM(K47:K47)</f>
        <v>0</v>
      </c>
      <c r="L48" s="47"/>
      <c r="M48" s="47"/>
      <c r="N48" s="43">
        <f>SUM(N47:N47)</f>
        <v>0</v>
      </c>
      <c r="O48" s="47"/>
      <c r="P48" s="47"/>
    </row>
    <row r="49" spans="1:16" s="4" customFormat="1" ht="12.75">
      <c r="A49" s="46" t="s">
        <v>234</v>
      </c>
      <c r="B49" s="22"/>
      <c r="C49" s="35" t="s">
        <v>211</v>
      </c>
      <c r="D49" s="40" t="s">
        <v>225</v>
      </c>
      <c r="E49" s="40" t="s">
        <v>138</v>
      </c>
      <c r="F49" s="40" t="s">
        <v>74</v>
      </c>
      <c r="G49" s="40" t="s">
        <v>81</v>
      </c>
      <c r="H49" s="41">
        <v>53500</v>
      </c>
      <c r="I49" s="25"/>
      <c r="J49" s="25"/>
      <c r="K49" s="41"/>
      <c r="L49" s="25"/>
      <c r="M49" s="25"/>
      <c r="N49" s="41"/>
      <c r="O49" s="25"/>
      <c r="P49" s="25"/>
    </row>
    <row r="50" spans="1:16" s="4" customFormat="1" ht="12.75">
      <c r="A50" s="46" t="s">
        <v>235</v>
      </c>
      <c r="B50" s="22"/>
      <c r="C50" s="35" t="s">
        <v>211</v>
      </c>
      <c r="D50" s="40" t="s">
        <v>225</v>
      </c>
      <c r="E50" s="40" t="s">
        <v>138</v>
      </c>
      <c r="F50" s="40" t="s">
        <v>74</v>
      </c>
      <c r="G50" s="40" t="s">
        <v>75</v>
      </c>
      <c r="H50" s="41">
        <v>21000</v>
      </c>
      <c r="I50" s="25"/>
      <c r="J50" s="25"/>
      <c r="K50" s="41"/>
      <c r="L50" s="25"/>
      <c r="M50" s="25"/>
      <c r="N50" s="41"/>
      <c r="O50" s="25"/>
      <c r="P50" s="25"/>
    </row>
    <row r="51" spans="1:16" s="4" customFormat="1" ht="12.75">
      <c r="A51" s="79" t="s">
        <v>29</v>
      </c>
      <c r="B51" s="80"/>
      <c r="C51" s="80"/>
      <c r="D51" s="80"/>
      <c r="E51" s="80"/>
      <c r="F51" s="80"/>
      <c r="G51" s="81"/>
      <c r="H51" s="43">
        <f>SUM(H49:H50)</f>
        <v>74500</v>
      </c>
      <c r="I51" s="47"/>
      <c r="J51" s="47"/>
      <c r="K51" s="43">
        <f>SUM(K49:K50)</f>
        <v>0</v>
      </c>
      <c r="L51" s="47"/>
      <c r="M51" s="47"/>
      <c r="N51" s="43">
        <f>SUM(N49:N50)</f>
        <v>0</v>
      </c>
      <c r="O51" s="47"/>
      <c r="P51" s="47"/>
    </row>
    <row r="52" spans="1:16" s="4" customFormat="1" ht="12.75">
      <c r="A52" s="46" t="s">
        <v>234</v>
      </c>
      <c r="B52" s="22"/>
      <c r="C52" s="35" t="s">
        <v>211</v>
      </c>
      <c r="D52" s="40" t="s">
        <v>225</v>
      </c>
      <c r="E52" s="40" t="s">
        <v>139</v>
      </c>
      <c r="F52" s="40" t="s">
        <v>74</v>
      </c>
      <c r="G52" s="40" t="s">
        <v>81</v>
      </c>
      <c r="H52" s="41">
        <v>200</v>
      </c>
      <c r="I52" s="25"/>
      <c r="J52" s="25"/>
      <c r="K52" s="41"/>
      <c r="L52" s="25"/>
      <c r="M52" s="25"/>
      <c r="N52" s="41"/>
      <c r="O52" s="25"/>
      <c r="P52" s="25"/>
    </row>
    <row r="53" spans="1:16" s="4" customFormat="1" ht="12.75">
      <c r="A53" s="46" t="s">
        <v>235</v>
      </c>
      <c r="B53" s="22"/>
      <c r="C53" s="35" t="s">
        <v>211</v>
      </c>
      <c r="D53" s="40" t="s">
        <v>225</v>
      </c>
      <c r="E53" s="40" t="s">
        <v>139</v>
      </c>
      <c r="F53" s="40" t="s">
        <v>74</v>
      </c>
      <c r="G53" s="40" t="s">
        <v>75</v>
      </c>
      <c r="H53" s="41">
        <v>100</v>
      </c>
      <c r="I53" s="25"/>
      <c r="J53" s="25"/>
      <c r="K53" s="41"/>
      <c r="L53" s="25"/>
      <c r="M53" s="25"/>
      <c r="N53" s="41"/>
      <c r="O53" s="25"/>
      <c r="P53" s="25"/>
    </row>
    <row r="54" spans="1:16" s="4" customFormat="1" ht="12.75">
      <c r="A54" s="79" t="s">
        <v>29</v>
      </c>
      <c r="B54" s="80"/>
      <c r="C54" s="80"/>
      <c r="D54" s="80"/>
      <c r="E54" s="80"/>
      <c r="F54" s="80"/>
      <c r="G54" s="81"/>
      <c r="H54" s="43">
        <f>SUM(H52:H53)</f>
        <v>300</v>
      </c>
      <c r="I54" s="47"/>
      <c r="J54" s="47"/>
      <c r="K54" s="43">
        <f>SUM(K52:K53)</f>
        <v>0</v>
      </c>
      <c r="L54" s="47"/>
      <c r="M54" s="47"/>
      <c r="N54" s="43">
        <f>SUM(N52:N53)</f>
        <v>0</v>
      </c>
      <c r="O54" s="47"/>
      <c r="P54" s="47"/>
    </row>
    <row r="55" spans="1:16" s="4" customFormat="1" ht="12.75">
      <c r="A55" s="46" t="s">
        <v>234</v>
      </c>
      <c r="B55" s="22"/>
      <c r="C55" s="35" t="s">
        <v>211</v>
      </c>
      <c r="D55" s="40" t="s">
        <v>225</v>
      </c>
      <c r="E55" s="40" t="s">
        <v>140</v>
      </c>
      <c r="F55" s="40" t="s">
        <v>74</v>
      </c>
      <c r="G55" s="40" t="s">
        <v>81</v>
      </c>
      <c r="H55" s="41">
        <v>7500</v>
      </c>
      <c r="I55" s="25"/>
      <c r="J55" s="25"/>
      <c r="K55" s="41"/>
      <c r="L55" s="25"/>
      <c r="M55" s="25"/>
      <c r="N55" s="41"/>
      <c r="O55" s="25"/>
      <c r="P55" s="25"/>
    </row>
    <row r="56" spans="1:16" s="4" customFormat="1" ht="12.75">
      <c r="A56" s="46" t="s">
        <v>235</v>
      </c>
      <c r="B56" s="22"/>
      <c r="C56" s="35" t="s">
        <v>211</v>
      </c>
      <c r="D56" s="40" t="s">
        <v>225</v>
      </c>
      <c r="E56" s="40" t="s">
        <v>140</v>
      </c>
      <c r="F56" s="40" t="s">
        <v>74</v>
      </c>
      <c r="G56" s="40" t="s">
        <v>75</v>
      </c>
      <c r="H56" s="41">
        <v>58000</v>
      </c>
      <c r="I56" s="25"/>
      <c r="J56" s="25"/>
      <c r="K56" s="41"/>
      <c r="L56" s="25"/>
      <c r="M56" s="25"/>
      <c r="N56" s="41"/>
      <c r="O56" s="25"/>
      <c r="P56" s="25"/>
    </row>
    <row r="57" spans="1:16" s="4" customFormat="1" ht="12.75">
      <c r="A57" s="79" t="s">
        <v>29</v>
      </c>
      <c r="B57" s="80"/>
      <c r="C57" s="80"/>
      <c r="D57" s="80"/>
      <c r="E57" s="80"/>
      <c r="F57" s="80"/>
      <c r="G57" s="81"/>
      <c r="H57" s="43">
        <f>SUM(H55:H56)</f>
        <v>65500</v>
      </c>
      <c r="I57" s="47"/>
      <c r="J57" s="47"/>
      <c r="K57" s="43">
        <f>SUM(K55:K56)</f>
        <v>0</v>
      </c>
      <c r="L57" s="47"/>
      <c r="M57" s="47"/>
      <c r="N57" s="43">
        <f>SUM(N55:N56)</f>
        <v>0</v>
      </c>
      <c r="O57" s="47"/>
      <c r="P57" s="47"/>
    </row>
    <row r="58" spans="1:16" s="4" customFormat="1" ht="12.75" hidden="1">
      <c r="A58" s="46" t="s">
        <v>234</v>
      </c>
      <c r="B58" s="22"/>
      <c r="C58" s="35" t="s">
        <v>211</v>
      </c>
      <c r="D58" s="40" t="s">
        <v>225</v>
      </c>
      <c r="E58" s="40" t="s">
        <v>141</v>
      </c>
      <c r="F58" s="40" t="s">
        <v>74</v>
      </c>
      <c r="G58" s="40" t="s">
        <v>81</v>
      </c>
      <c r="H58" s="41"/>
      <c r="I58" s="25"/>
      <c r="J58" s="25"/>
      <c r="K58" s="41"/>
      <c r="L58" s="25"/>
      <c r="M58" s="25"/>
      <c r="N58" s="41"/>
      <c r="O58" s="25"/>
      <c r="P58" s="25"/>
    </row>
    <row r="59" spans="1:16" s="4" customFormat="1" ht="12.75">
      <c r="A59" s="46" t="s">
        <v>235</v>
      </c>
      <c r="B59" s="22"/>
      <c r="C59" s="35" t="s">
        <v>211</v>
      </c>
      <c r="D59" s="40" t="s">
        <v>225</v>
      </c>
      <c r="E59" s="40" t="s">
        <v>141</v>
      </c>
      <c r="F59" s="40" t="s">
        <v>74</v>
      </c>
      <c r="G59" s="40" t="s">
        <v>75</v>
      </c>
      <c r="H59" s="41">
        <v>7000</v>
      </c>
      <c r="I59" s="25"/>
      <c r="J59" s="25"/>
      <c r="K59" s="41"/>
      <c r="L59" s="25"/>
      <c r="M59" s="25"/>
      <c r="N59" s="41"/>
      <c r="O59" s="25"/>
      <c r="P59" s="25"/>
    </row>
    <row r="60" spans="1:16" s="4" customFormat="1" ht="12.75">
      <c r="A60" s="79" t="s">
        <v>29</v>
      </c>
      <c r="B60" s="80"/>
      <c r="C60" s="80"/>
      <c r="D60" s="80"/>
      <c r="E60" s="80"/>
      <c r="F60" s="80"/>
      <c r="G60" s="81"/>
      <c r="H60" s="43">
        <f>SUM(H58:H59)</f>
        <v>7000</v>
      </c>
      <c r="I60" s="47"/>
      <c r="J60" s="47"/>
      <c r="K60" s="43">
        <f>SUM(K58:K59)</f>
        <v>0</v>
      </c>
      <c r="L60" s="47"/>
      <c r="M60" s="47"/>
      <c r="N60" s="43">
        <f>SUM(N58:N59)</f>
        <v>0</v>
      </c>
      <c r="O60" s="47"/>
      <c r="P60" s="47"/>
    </row>
    <row r="61" spans="1:16" s="4" customFormat="1" ht="25.5">
      <c r="A61" s="46" t="s">
        <v>216</v>
      </c>
      <c r="B61" s="22"/>
      <c r="C61" s="35" t="s">
        <v>211</v>
      </c>
      <c r="D61" s="40" t="s">
        <v>225</v>
      </c>
      <c r="E61" s="40" t="s">
        <v>142</v>
      </c>
      <c r="F61" s="40" t="s">
        <v>74</v>
      </c>
      <c r="G61" s="40" t="s">
        <v>143</v>
      </c>
      <c r="H61" s="41">
        <v>277140</v>
      </c>
      <c r="I61" s="25"/>
      <c r="J61" s="25"/>
      <c r="K61" s="41"/>
      <c r="L61" s="25"/>
      <c r="M61" s="25"/>
      <c r="N61" s="41"/>
      <c r="O61" s="25"/>
      <c r="P61" s="25"/>
    </row>
    <row r="62" spans="1:16" s="4" customFormat="1" ht="12.75">
      <c r="A62" s="79" t="s">
        <v>29</v>
      </c>
      <c r="B62" s="80"/>
      <c r="C62" s="80"/>
      <c r="D62" s="80"/>
      <c r="E62" s="80"/>
      <c r="F62" s="80"/>
      <c r="G62" s="81"/>
      <c r="H62" s="43">
        <f>SUM(H61:H61)</f>
        <v>277140</v>
      </c>
      <c r="I62" s="47"/>
      <c r="J62" s="47"/>
      <c r="K62" s="43">
        <f>SUM(K61:K61)</f>
        <v>0</v>
      </c>
      <c r="L62" s="47"/>
      <c r="M62" s="47"/>
      <c r="N62" s="43">
        <f>SUM(N61:N61)</f>
        <v>0</v>
      </c>
      <c r="O62" s="47"/>
      <c r="P62" s="47"/>
    </row>
    <row r="63" spans="1:16" s="4" customFormat="1" ht="12.75" hidden="1">
      <c r="A63" s="46" t="s">
        <v>234</v>
      </c>
      <c r="B63" s="22"/>
      <c r="C63" s="35" t="s">
        <v>211</v>
      </c>
      <c r="D63" s="40" t="s">
        <v>225</v>
      </c>
      <c r="E63" s="40" t="s">
        <v>146</v>
      </c>
      <c r="F63" s="40" t="s">
        <v>74</v>
      </c>
      <c r="G63" s="40" t="s">
        <v>81</v>
      </c>
      <c r="H63" s="41"/>
      <c r="I63" s="25"/>
      <c r="J63" s="25"/>
      <c r="K63" s="41"/>
      <c r="L63" s="25"/>
      <c r="M63" s="25"/>
      <c r="N63" s="41"/>
      <c r="O63" s="25"/>
      <c r="P63" s="25"/>
    </row>
    <row r="64" spans="1:16" s="4" customFormat="1" ht="12.75">
      <c r="A64" s="46" t="s">
        <v>235</v>
      </c>
      <c r="B64" s="22"/>
      <c r="C64" s="35" t="s">
        <v>211</v>
      </c>
      <c r="D64" s="40" t="s">
        <v>225</v>
      </c>
      <c r="E64" s="40" t="s">
        <v>146</v>
      </c>
      <c r="F64" s="40" t="s">
        <v>74</v>
      </c>
      <c r="G64" s="40" t="s">
        <v>75</v>
      </c>
      <c r="H64" s="41">
        <v>700</v>
      </c>
      <c r="I64" s="25"/>
      <c r="J64" s="25"/>
      <c r="K64" s="41"/>
      <c r="L64" s="25"/>
      <c r="M64" s="25"/>
      <c r="N64" s="41"/>
      <c r="O64" s="25"/>
      <c r="P64" s="25"/>
    </row>
    <row r="65" spans="1:16" s="4" customFormat="1" ht="12.75">
      <c r="A65" s="79" t="s">
        <v>29</v>
      </c>
      <c r="B65" s="80"/>
      <c r="C65" s="80"/>
      <c r="D65" s="80"/>
      <c r="E65" s="80"/>
      <c r="F65" s="80"/>
      <c r="G65" s="81"/>
      <c r="H65" s="43">
        <f>SUM(H63:H64)</f>
        <v>700</v>
      </c>
      <c r="I65" s="47"/>
      <c r="J65" s="47"/>
      <c r="K65" s="43">
        <f>SUM(K63:K64)</f>
        <v>0</v>
      </c>
      <c r="L65" s="47"/>
      <c r="M65" s="47"/>
      <c r="N65" s="43">
        <f>SUM(N63:N64)</f>
        <v>0</v>
      </c>
      <c r="O65" s="47"/>
      <c r="P65" s="47"/>
    </row>
    <row r="66" spans="1:16" s="4" customFormat="1" ht="12.75">
      <c r="A66" s="46" t="s">
        <v>234</v>
      </c>
      <c r="B66" s="22"/>
      <c r="C66" s="35" t="s">
        <v>211</v>
      </c>
      <c r="D66" s="40" t="s">
        <v>225</v>
      </c>
      <c r="E66" s="40" t="s">
        <v>147</v>
      </c>
      <c r="F66" s="40" t="s">
        <v>74</v>
      </c>
      <c r="G66" s="40" t="s">
        <v>81</v>
      </c>
      <c r="H66" s="41">
        <v>100</v>
      </c>
      <c r="I66" s="25"/>
      <c r="J66" s="25"/>
      <c r="K66" s="41"/>
      <c r="L66" s="25"/>
      <c r="M66" s="25"/>
      <c r="N66" s="41"/>
      <c r="O66" s="25"/>
      <c r="P66" s="25"/>
    </row>
    <row r="67" spans="1:16" s="4" customFormat="1" ht="12.75">
      <c r="A67" s="46" t="s">
        <v>235</v>
      </c>
      <c r="B67" s="22"/>
      <c r="C67" s="35" t="s">
        <v>211</v>
      </c>
      <c r="D67" s="40" t="s">
        <v>225</v>
      </c>
      <c r="E67" s="40" t="s">
        <v>147</v>
      </c>
      <c r="F67" s="40" t="s">
        <v>74</v>
      </c>
      <c r="G67" s="40" t="s">
        <v>75</v>
      </c>
      <c r="H67" s="41">
        <v>100</v>
      </c>
      <c r="I67" s="25"/>
      <c r="J67" s="25"/>
      <c r="K67" s="41"/>
      <c r="L67" s="25"/>
      <c r="M67" s="25"/>
      <c r="N67" s="41"/>
      <c r="O67" s="25"/>
      <c r="P67" s="25"/>
    </row>
    <row r="68" spans="1:16" s="4" customFormat="1" ht="12.75">
      <c r="A68" s="79" t="s">
        <v>29</v>
      </c>
      <c r="B68" s="80"/>
      <c r="C68" s="80"/>
      <c r="D68" s="80"/>
      <c r="E68" s="80"/>
      <c r="F68" s="80"/>
      <c r="G68" s="81"/>
      <c r="H68" s="43">
        <v>200</v>
      </c>
      <c r="I68" s="47"/>
      <c r="J68" s="47"/>
      <c r="K68" s="43">
        <f>SUM(K67:K67)</f>
        <v>0</v>
      </c>
      <c r="L68" s="47"/>
      <c r="M68" s="47"/>
      <c r="N68" s="43">
        <f>SUM(N67:N67)</f>
        <v>0</v>
      </c>
      <c r="O68" s="47"/>
      <c r="P68" s="47"/>
    </row>
    <row r="69" spans="1:16" s="4" customFormat="1" ht="25.5" hidden="1">
      <c r="A69" s="46" t="s">
        <v>216</v>
      </c>
      <c r="B69" s="22"/>
      <c r="C69" s="35" t="s">
        <v>211</v>
      </c>
      <c r="D69" s="40" t="s">
        <v>225</v>
      </c>
      <c r="E69" s="40" t="s">
        <v>148</v>
      </c>
      <c r="F69" s="40" t="s">
        <v>74</v>
      </c>
      <c r="G69" s="40" t="s">
        <v>149</v>
      </c>
      <c r="H69" s="41"/>
      <c r="I69" s="25"/>
      <c r="J69" s="25"/>
      <c r="K69" s="41"/>
      <c r="L69" s="25"/>
      <c r="M69" s="25"/>
      <c r="N69" s="41"/>
      <c r="O69" s="25"/>
      <c r="P69" s="25"/>
    </row>
    <row r="70" spans="1:16" s="4" customFormat="1" ht="12.75" hidden="1">
      <c r="A70" s="79" t="s">
        <v>29</v>
      </c>
      <c r="B70" s="80"/>
      <c r="C70" s="80"/>
      <c r="D70" s="80"/>
      <c r="E70" s="80"/>
      <c r="F70" s="80"/>
      <c r="G70" s="81"/>
      <c r="H70" s="43">
        <f>SUM(H69:H69)</f>
        <v>0</v>
      </c>
      <c r="I70" s="47"/>
      <c r="J70" s="47"/>
      <c r="K70" s="43">
        <f>SUM(K69:K69)</f>
        <v>0</v>
      </c>
      <c r="L70" s="47"/>
      <c r="M70" s="47"/>
      <c r="N70" s="43">
        <f>SUM(N69:N69)</f>
        <v>0</v>
      </c>
      <c r="O70" s="47"/>
      <c r="P70" s="47"/>
    </row>
    <row r="71" spans="1:16" s="4" customFormat="1" ht="12.75" hidden="1">
      <c r="A71" s="46" t="s">
        <v>234</v>
      </c>
      <c r="B71" s="22"/>
      <c r="C71" s="35" t="s">
        <v>211</v>
      </c>
      <c r="D71" s="40" t="s">
        <v>225</v>
      </c>
      <c r="E71" s="40" t="s">
        <v>150</v>
      </c>
      <c r="F71" s="40" t="s">
        <v>74</v>
      </c>
      <c r="G71" s="40" t="s">
        <v>81</v>
      </c>
      <c r="H71" s="41"/>
      <c r="I71" s="25"/>
      <c r="J71" s="25"/>
      <c r="K71" s="41"/>
      <c r="L71" s="25"/>
      <c r="M71" s="25"/>
      <c r="N71" s="41"/>
      <c r="O71" s="25"/>
      <c r="P71" s="25"/>
    </row>
    <row r="72" spans="1:16" s="4" customFormat="1" ht="12.75" hidden="1">
      <c r="A72" s="46" t="s">
        <v>235</v>
      </c>
      <c r="B72" s="22"/>
      <c r="C72" s="35" t="s">
        <v>211</v>
      </c>
      <c r="D72" s="40" t="s">
        <v>225</v>
      </c>
      <c r="E72" s="40" t="s">
        <v>150</v>
      </c>
      <c r="F72" s="40" t="s">
        <v>74</v>
      </c>
      <c r="G72" s="40" t="s">
        <v>75</v>
      </c>
      <c r="H72" s="41"/>
      <c r="I72" s="25"/>
      <c r="J72" s="25"/>
      <c r="K72" s="41"/>
      <c r="L72" s="25"/>
      <c r="M72" s="25"/>
      <c r="N72" s="41"/>
      <c r="O72" s="25"/>
      <c r="P72" s="25"/>
    </row>
    <row r="73" spans="1:16" s="4" customFormat="1" ht="12.75" hidden="1">
      <c r="A73" s="79" t="s">
        <v>29</v>
      </c>
      <c r="B73" s="80"/>
      <c r="C73" s="80"/>
      <c r="D73" s="80"/>
      <c r="E73" s="80"/>
      <c r="F73" s="80"/>
      <c r="G73" s="81"/>
      <c r="H73" s="43">
        <f>SUM(H71:H72)</f>
        <v>0</v>
      </c>
      <c r="I73" s="47"/>
      <c r="J73" s="47"/>
      <c r="K73" s="43">
        <f>SUM(K71:K72)</f>
        <v>0</v>
      </c>
      <c r="L73" s="47"/>
      <c r="M73" s="47"/>
      <c r="N73" s="43">
        <f>SUM(N71:N72)</f>
        <v>0</v>
      </c>
      <c r="O73" s="47"/>
      <c r="P73" s="47"/>
    </row>
    <row r="74" spans="1:16" s="4" customFormat="1" ht="12.75">
      <c r="A74" s="46" t="s">
        <v>234</v>
      </c>
      <c r="B74" s="22"/>
      <c r="C74" s="35" t="s">
        <v>211</v>
      </c>
      <c r="D74" s="40" t="s">
        <v>225</v>
      </c>
      <c r="E74" s="40" t="s">
        <v>152</v>
      </c>
      <c r="F74" s="40" t="s">
        <v>74</v>
      </c>
      <c r="G74" s="40" t="s">
        <v>81</v>
      </c>
      <c r="H74" s="41">
        <v>2000</v>
      </c>
      <c r="I74" s="25"/>
      <c r="J74" s="25"/>
      <c r="K74" s="41"/>
      <c r="L74" s="25"/>
      <c r="M74" s="25"/>
      <c r="N74" s="41"/>
      <c r="O74" s="25"/>
      <c r="P74" s="25"/>
    </row>
    <row r="75" spans="1:16" s="4" customFormat="1" ht="12.75">
      <c r="A75" s="46" t="s">
        <v>235</v>
      </c>
      <c r="B75" s="22"/>
      <c r="C75" s="35" t="s">
        <v>211</v>
      </c>
      <c r="D75" s="40" t="s">
        <v>225</v>
      </c>
      <c r="E75" s="40" t="s">
        <v>152</v>
      </c>
      <c r="F75" s="40" t="s">
        <v>74</v>
      </c>
      <c r="G75" s="40" t="s">
        <v>75</v>
      </c>
      <c r="H75" s="41">
        <v>2000</v>
      </c>
      <c r="I75" s="25"/>
      <c r="J75" s="25"/>
      <c r="K75" s="41"/>
      <c r="L75" s="25"/>
      <c r="M75" s="25"/>
      <c r="N75" s="41"/>
      <c r="O75" s="25"/>
      <c r="P75" s="25"/>
    </row>
    <row r="76" spans="1:16" s="4" customFormat="1" ht="12.75">
      <c r="A76" s="79" t="s">
        <v>29</v>
      </c>
      <c r="B76" s="80"/>
      <c r="C76" s="80"/>
      <c r="D76" s="80"/>
      <c r="E76" s="80"/>
      <c r="F76" s="80"/>
      <c r="G76" s="81"/>
      <c r="H76" s="43">
        <f>SUM(H74:H75)</f>
        <v>4000</v>
      </c>
      <c r="I76" s="47"/>
      <c r="J76" s="47"/>
      <c r="K76" s="43">
        <f>SUM(K74:K75)</f>
        <v>0</v>
      </c>
      <c r="L76" s="47"/>
      <c r="M76" s="47"/>
      <c r="N76" s="43">
        <f>SUM(N74:N75)</f>
        <v>0</v>
      </c>
      <c r="O76" s="47"/>
      <c r="P76" s="47"/>
    </row>
    <row r="77" spans="1:16" s="4" customFormat="1" ht="12.75" hidden="1">
      <c r="A77" s="46" t="s">
        <v>234</v>
      </c>
      <c r="B77" s="22"/>
      <c r="C77" s="35" t="s">
        <v>211</v>
      </c>
      <c r="D77" s="40" t="s">
        <v>225</v>
      </c>
      <c r="E77" s="40" t="s">
        <v>157</v>
      </c>
      <c r="F77" s="40" t="s">
        <v>74</v>
      </c>
      <c r="G77" s="40" t="s">
        <v>81</v>
      </c>
      <c r="H77" s="41"/>
      <c r="I77" s="25"/>
      <c r="J77" s="25"/>
      <c r="K77" s="41"/>
      <c r="L77" s="25"/>
      <c r="M77" s="25"/>
      <c r="N77" s="41"/>
      <c r="O77" s="25"/>
      <c r="P77" s="25"/>
    </row>
    <row r="78" spans="1:16" s="4" customFormat="1" ht="12.75">
      <c r="A78" s="46" t="s">
        <v>235</v>
      </c>
      <c r="B78" s="22"/>
      <c r="C78" s="35" t="s">
        <v>211</v>
      </c>
      <c r="D78" s="40" t="s">
        <v>225</v>
      </c>
      <c r="E78" s="40" t="s">
        <v>157</v>
      </c>
      <c r="F78" s="40" t="s">
        <v>74</v>
      </c>
      <c r="G78" s="40" t="s">
        <v>75</v>
      </c>
      <c r="H78" s="41">
        <v>1200</v>
      </c>
      <c r="I78" s="25"/>
      <c r="J78" s="25"/>
      <c r="K78" s="41"/>
      <c r="L78" s="25"/>
      <c r="M78" s="25"/>
      <c r="N78" s="41"/>
      <c r="O78" s="25"/>
      <c r="P78" s="25"/>
    </row>
    <row r="79" spans="1:16" s="4" customFormat="1" ht="12.75">
      <c r="A79" s="79" t="s">
        <v>29</v>
      </c>
      <c r="B79" s="80"/>
      <c r="C79" s="80"/>
      <c r="D79" s="80"/>
      <c r="E79" s="80"/>
      <c r="F79" s="80"/>
      <c r="G79" s="81"/>
      <c r="H79" s="43">
        <f>SUM(H77:H78)</f>
        <v>1200</v>
      </c>
      <c r="I79" s="47"/>
      <c r="J79" s="47"/>
      <c r="K79" s="43">
        <f>SUM(K77:K78)</f>
        <v>0</v>
      </c>
      <c r="L79" s="47"/>
      <c r="M79" s="47"/>
      <c r="N79" s="43">
        <f>SUM(N77:N78)</f>
        <v>0</v>
      </c>
      <c r="O79" s="47"/>
      <c r="P79" s="47"/>
    </row>
    <row r="80" spans="1:16" s="4" customFormat="1" ht="12.75" hidden="1">
      <c r="A80" s="46" t="s">
        <v>234</v>
      </c>
      <c r="B80" s="22"/>
      <c r="C80" s="35" t="s">
        <v>211</v>
      </c>
      <c r="D80" s="40" t="s">
        <v>225</v>
      </c>
      <c r="E80" s="40" t="s">
        <v>160</v>
      </c>
      <c r="F80" s="40" t="s">
        <v>74</v>
      </c>
      <c r="G80" s="40" t="s">
        <v>81</v>
      </c>
      <c r="H80" s="41"/>
      <c r="I80" s="25"/>
      <c r="J80" s="25"/>
      <c r="K80" s="41"/>
      <c r="L80" s="25"/>
      <c r="M80" s="25"/>
      <c r="N80" s="41"/>
      <c r="O80" s="25"/>
      <c r="P80" s="25"/>
    </row>
    <row r="81" spans="1:16" s="4" customFormat="1" ht="12.75">
      <c r="A81" s="46" t="s">
        <v>235</v>
      </c>
      <c r="B81" s="22"/>
      <c r="C81" s="35" t="s">
        <v>211</v>
      </c>
      <c r="D81" s="40" t="s">
        <v>225</v>
      </c>
      <c r="E81" s="40" t="s">
        <v>160</v>
      </c>
      <c r="F81" s="40" t="s">
        <v>74</v>
      </c>
      <c r="G81" s="40" t="s">
        <v>75</v>
      </c>
      <c r="H81" s="41">
        <v>1800</v>
      </c>
      <c r="I81" s="25"/>
      <c r="J81" s="25"/>
      <c r="K81" s="41"/>
      <c r="L81" s="25"/>
      <c r="M81" s="25"/>
      <c r="N81" s="41"/>
      <c r="O81" s="25"/>
      <c r="P81" s="25"/>
    </row>
    <row r="82" spans="1:16" s="4" customFormat="1" ht="12.75">
      <c r="A82" s="79" t="s">
        <v>29</v>
      </c>
      <c r="B82" s="80"/>
      <c r="C82" s="80"/>
      <c r="D82" s="80"/>
      <c r="E82" s="80"/>
      <c r="F82" s="80"/>
      <c r="G82" s="81"/>
      <c r="H82" s="43">
        <f>SUM(H80:H81)</f>
        <v>1800</v>
      </c>
      <c r="I82" s="47"/>
      <c r="J82" s="47"/>
      <c r="K82" s="43">
        <f>SUM(K80:K81)</f>
        <v>0</v>
      </c>
      <c r="L82" s="47"/>
      <c r="M82" s="47"/>
      <c r="N82" s="43">
        <f>SUM(N80:N81)</f>
        <v>0</v>
      </c>
      <c r="O82" s="47"/>
      <c r="P82" s="47"/>
    </row>
    <row r="83" spans="1:16" s="4" customFormat="1" ht="12.75" hidden="1">
      <c r="A83" s="46" t="s">
        <v>234</v>
      </c>
      <c r="B83" s="22"/>
      <c r="C83" s="35" t="s">
        <v>211</v>
      </c>
      <c r="D83" s="40" t="s">
        <v>225</v>
      </c>
      <c r="E83" s="40" t="s">
        <v>170</v>
      </c>
      <c r="F83" s="40" t="s">
        <v>74</v>
      </c>
      <c r="G83" s="40" t="s">
        <v>81</v>
      </c>
      <c r="H83" s="41"/>
      <c r="I83" s="25"/>
      <c r="J83" s="25"/>
      <c r="K83" s="41"/>
      <c r="L83" s="25"/>
      <c r="M83" s="25"/>
      <c r="N83" s="41"/>
      <c r="O83" s="25"/>
      <c r="P83" s="25"/>
    </row>
    <row r="84" spans="1:16" s="4" customFormat="1" ht="12.75">
      <c r="A84" s="46" t="s">
        <v>235</v>
      </c>
      <c r="B84" s="22"/>
      <c r="C84" s="35" t="s">
        <v>211</v>
      </c>
      <c r="D84" s="40" t="s">
        <v>225</v>
      </c>
      <c r="E84" s="40" t="s">
        <v>170</v>
      </c>
      <c r="F84" s="40" t="s">
        <v>74</v>
      </c>
      <c r="G84" s="40" t="s">
        <v>75</v>
      </c>
      <c r="H84" s="41">
        <v>300</v>
      </c>
      <c r="I84" s="25"/>
      <c r="J84" s="25"/>
      <c r="K84" s="41"/>
      <c r="L84" s="25"/>
      <c r="M84" s="25"/>
      <c r="N84" s="41"/>
      <c r="O84" s="25"/>
      <c r="P84" s="25"/>
    </row>
    <row r="85" spans="1:16" s="4" customFormat="1" ht="12.75">
      <c r="A85" s="79" t="s">
        <v>29</v>
      </c>
      <c r="B85" s="80"/>
      <c r="C85" s="80"/>
      <c r="D85" s="80"/>
      <c r="E85" s="80"/>
      <c r="F85" s="80"/>
      <c r="G85" s="81"/>
      <c r="H85" s="43">
        <f>SUM(H83:H84)</f>
        <v>300</v>
      </c>
      <c r="I85" s="43"/>
      <c r="J85" s="43"/>
      <c r="K85" s="43">
        <f>SUM(K83:K84)</f>
        <v>0</v>
      </c>
      <c r="L85" s="43"/>
      <c r="M85" s="43"/>
      <c r="N85" s="43">
        <f>SUM(N83:N84)</f>
        <v>0</v>
      </c>
      <c r="O85" s="43"/>
      <c r="P85" s="43"/>
    </row>
    <row r="86" spans="1:16" s="4" customFormat="1" ht="12.75" hidden="1">
      <c r="A86" s="46" t="s">
        <v>235</v>
      </c>
      <c r="B86" s="22"/>
      <c r="C86" s="35" t="s">
        <v>211</v>
      </c>
      <c r="D86" s="40" t="s">
        <v>225</v>
      </c>
      <c r="E86" s="40" t="s">
        <v>171</v>
      </c>
      <c r="F86" s="40" t="s">
        <v>74</v>
      </c>
      <c r="G86" s="40" t="s">
        <v>75</v>
      </c>
      <c r="H86" s="41"/>
      <c r="I86" s="25"/>
      <c r="J86" s="25"/>
      <c r="K86" s="41"/>
      <c r="L86" s="25"/>
      <c r="M86" s="25"/>
      <c r="N86" s="41"/>
      <c r="O86" s="25"/>
      <c r="P86" s="25"/>
    </row>
    <row r="87" spans="1:16" s="4" customFormat="1" ht="12.75" hidden="1">
      <c r="A87" s="79" t="s">
        <v>29</v>
      </c>
      <c r="B87" s="80"/>
      <c r="C87" s="80"/>
      <c r="D87" s="80"/>
      <c r="E87" s="80"/>
      <c r="F87" s="80"/>
      <c r="G87" s="81"/>
      <c r="H87" s="43">
        <f>SUM(H86:H86)</f>
        <v>0</v>
      </c>
      <c r="I87" s="43"/>
      <c r="J87" s="43"/>
      <c r="K87" s="43">
        <f>SUM(K86:K86)</f>
        <v>0</v>
      </c>
      <c r="L87" s="43"/>
      <c r="M87" s="43"/>
      <c r="N87" s="43">
        <f>SUM(N86:N86)</f>
        <v>0</v>
      </c>
      <c r="O87" s="43"/>
      <c r="P87" s="43"/>
    </row>
    <row r="88" spans="1:16" s="4" customFormat="1" ht="12.75" hidden="1">
      <c r="A88" s="46" t="s">
        <v>234</v>
      </c>
      <c r="B88" s="22"/>
      <c r="C88" s="35" t="s">
        <v>211</v>
      </c>
      <c r="D88" s="40" t="s">
        <v>225</v>
      </c>
      <c r="E88" s="40" t="s">
        <v>172</v>
      </c>
      <c r="F88" s="40" t="s">
        <v>74</v>
      </c>
      <c r="G88" s="40" t="s">
        <v>81</v>
      </c>
      <c r="H88" s="41"/>
      <c r="I88" s="25"/>
      <c r="J88" s="25"/>
      <c r="K88" s="41"/>
      <c r="L88" s="25"/>
      <c r="M88" s="25"/>
      <c r="N88" s="41"/>
      <c r="O88" s="25"/>
      <c r="P88" s="25"/>
    </row>
    <row r="89" spans="1:16" s="4" customFormat="1" ht="12.75" hidden="1">
      <c r="A89" s="46" t="s">
        <v>235</v>
      </c>
      <c r="B89" s="22"/>
      <c r="C89" s="35" t="s">
        <v>211</v>
      </c>
      <c r="D89" s="40" t="s">
        <v>225</v>
      </c>
      <c r="E89" s="40" t="s">
        <v>172</v>
      </c>
      <c r="F89" s="40" t="s">
        <v>74</v>
      </c>
      <c r="G89" s="40" t="s">
        <v>75</v>
      </c>
      <c r="H89" s="41"/>
      <c r="I89" s="25"/>
      <c r="J89" s="25"/>
      <c r="K89" s="41"/>
      <c r="L89" s="25"/>
      <c r="M89" s="25"/>
      <c r="N89" s="41"/>
      <c r="O89" s="25"/>
      <c r="P89" s="25"/>
    </row>
    <row r="90" spans="1:16" s="4" customFormat="1" ht="12.75" hidden="1">
      <c r="A90" s="79" t="s">
        <v>29</v>
      </c>
      <c r="B90" s="80"/>
      <c r="C90" s="80"/>
      <c r="D90" s="80"/>
      <c r="E90" s="80"/>
      <c r="F90" s="80"/>
      <c r="G90" s="81"/>
      <c r="H90" s="43">
        <f>SUM(H88:H89)</f>
        <v>0</v>
      </c>
      <c r="I90" s="43"/>
      <c r="J90" s="43"/>
      <c r="K90" s="43">
        <f>SUM(K88:K89)</f>
        <v>0</v>
      </c>
      <c r="L90" s="43"/>
      <c r="M90" s="43"/>
      <c r="N90" s="43">
        <f>SUM(N88:N89)</f>
        <v>0</v>
      </c>
      <c r="O90" s="43"/>
      <c r="P90" s="43"/>
    </row>
    <row r="91" spans="1:16" s="4" customFormat="1" ht="12.75" hidden="1">
      <c r="A91" s="46" t="s">
        <v>234</v>
      </c>
      <c r="B91" s="22"/>
      <c r="C91" s="35" t="s">
        <v>211</v>
      </c>
      <c r="D91" s="40" t="s">
        <v>226</v>
      </c>
      <c r="E91" s="40" t="s">
        <v>177</v>
      </c>
      <c r="F91" s="40" t="s">
        <v>74</v>
      </c>
      <c r="G91" s="40" t="s">
        <v>81</v>
      </c>
      <c r="H91" s="41"/>
      <c r="I91" s="25"/>
      <c r="J91" s="25"/>
      <c r="K91" s="41"/>
      <c r="L91" s="25"/>
      <c r="M91" s="25"/>
      <c r="N91" s="41"/>
      <c r="O91" s="25"/>
      <c r="P91" s="25"/>
    </row>
    <row r="92" spans="1:16" s="4" customFormat="1" ht="12.75">
      <c r="A92" s="46" t="s">
        <v>235</v>
      </c>
      <c r="B92" s="22"/>
      <c r="C92" s="35" t="s">
        <v>211</v>
      </c>
      <c r="D92" s="40" t="s">
        <v>226</v>
      </c>
      <c r="E92" s="40" t="s">
        <v>177</v>
      </c>
      <c r="F92" s="40" t="s">
        <v>74</v>
      </c>
      <c r="G92" s="40" t="s">
        <v>75</v>
      </c>
      <c r="H92" s="41">
        <v>1500</v>
      </c>
      <c r="I92" s="25"/>
      <c r="J92" s="25"/>
      <c r="K92" s="41"/>
      <c r="L92" s="25"/>
      <c r="M92" s="25"/>
      <c r="N92" s="41"/>
      <c r="O92" s="25"/>
      <c r="P92" s="25"/>
    </row>
    <row r="93" spans="1:16" s="4" customFormat="1" ht="12.75">
      <c r="A93" s="79" t="s">
        <v>29</v>
      </c>
      <c r="B93" s="80"/>
      <c r="C93" s="80"/>
      <c r="D93" s="80"/>
      <c r="E93" s="80"/>
      <c r="F93" s="80"/>
      <c r="G93" s="81"/>
      <c r="H93" s="43">
        <f>SUM(H91:H92)</f>
        <v>1500</v>
      </c>
      <c r="I93" s="43"/>
      <c r="J93" s="43"/>
      <c r="K93" s="43">
        <f>SUM(K91:K92)</f>
        <v>0</v>
      </c>
      <c r="L93" s="43"/>
      <c r="M93" s="43"/>
      <c r="N93" s="43">
        <f>SUM(N91:N92)</f>
        <v>0</v>
      </c>
      <c r="O93" s="43"/>
      <c r="P93" s="43"/>
    </row>
    <row r="94" spans="1:16" s="4" customFormat="1" ht="12.75" hidden="1">
      <c r="A94" s="46" t="s">
        <v>234</v>
      </c>
      <c r="B94" s="22"/>
      <c r="C94" s="35" t="s">
        <v>211</v>
      </c>
      <c r="D94" s="40" t="s">
        <v>226</v>
      </c>
      <c r="E94" s="40" t="s">
        <v>178</v>
      </c>
      <c r="F94" s="40" t="s">
        <v>74</v>
      </c>
      <c r="G94" s="40" t="s">
        <v>81</v>
      </c>
      <c r="H94" s="41"/>
      <c r="I94" s="25"/>
      <c r="J94" s="25"/>
      <c r="K94" s="41"/>
      <c r="L94" s="25"/>
      <c r="M94" s="25"/>
      <c r="N94" s="41"/>
      <c r="O94" s="25"/>
      <c r="P94" s="25"/>
    </row>
    <row r="95" spans="1:16" s="4" customFormat="1" ht="12.75">
      <c r="A95" s="46" t="s">
        <v>235</v>
      </c>
      <c r="B95" s="22"/>
      <c r="C95" s="35" t="s">
        <v>211</v>
      </c>
      <c r="D95" s="40" t="s">
        <v>226</v>
      </c>
      <c r="E95" s="40" t="s">
        <v>178</v>
      </c>
      <c r="F95" s="40" t="s">
        <v>74</v>
      </c>
      <c r="G95" s="40" t="s">
        <v>75</v>
      </c>
      <c r="H95" s="41">
        <v>400</v>
      </c>
      <c r="I95" s="25"/>
      <c r="J95" s="25"/>
      <c r="K95" s="41"/>
      <c r="L95" s="25"/>
      <c r="M95" s="25"/>
      <c r="N95" s="41"/>
      <c r="O95" s="25"/>
      <c r="P95" s="25"/>
    </row>
    <row r="96" spans="1:16" s="4" customFormat="1" ht="12.75">
      <c r="A96" s="79" t="s">
        <v>29</v>
      </c>
      <c r="B96" s="80"/>
      <c r="C96" s="80"/>
      <c r="D96" s="80"/>
      <c r="E96" s="80"/>
      <c r="F96" s="80"/>
      <c r="G96" s="81"/>
      <c r="H96" s="43">
        <f>SUM(H94:H95)</f>
        <v>400</v>
      </c>
      <c r="I96" s="43"/>
      <c r="J96" s="43"/>
      <c r="K96" s="43">
        <f>SUM(K94:K95)</f>
        <v>0</v>
      </c>
      <c r="L96" s="43"/>
      <c r="M96" s="43"/>
      <c r="N96" s="43">
        <f>SUM(N94:N95)</f>
        <v>0</v>
      </c>
      <c r="O96" s="43"/>
      <c r="P96" s="43"/>
    </row>
    <row r="97" spans="1:16" s="4" customFormat="1" ht="12.75" hidden="1">
      <c r="A97" s="46" t="s">
        <v>234</v>
      </c>
      <c r="B97" s="22"/>
      <c r="C97" s="35" t="s">
        <v>211</v>
      </c>
      <c r="D97" s="40" t="s">
        <v>226</v>
      </c>
      <c r="E97" s="40" t="s">
        <v>179</v>
      </c>
      <c r="F97" s="40" t="s">
        <v>74</v>
      </c>
      <c r="G97" s="40" t="s">
        <v>81</v>
      </c>
      <c r="H97" s="41"/>
      <c r="I97" s="25"/>
      <c r="J97" s="25"/>
      <c r="K97" s="41"/>
      <c r="L97" s="25"/>
      <c r="M97" s="25"/>
      <c r="N97" s="41"/>
      <c r="O97" s="25"/>
      <c r="P97" s="25"/>
    </row>
    <row r="98" spans="1:16" s="4" customFormat="1" ht="12.75" hidden="1">
      <c r="A98" s="79" t="s">
        <v>29</v>
      </c>
      <c r="B98" s="80"/>
      <c r="C98" s="80"/>
      <c r="D98" s="80"/>
      <c r="E98" s="80"/>
      <c r="F98" s="80"/>
      <c r="G98" s="81"/>
      <c r="H98" s="43">
        <f>SUM(H97:H97)</f>
        <v>0</v>
      </c>
      <c r="I98" s="43"/>
      <c r="J98" s="43"/>
      <c r="K98" s="43">
        <f>SUM(K97:K97)</f>
        <v>0</v>
      </c>
      <c r="L98" s="43"/>
      <c r="M98" s="43"/>
      <c r="N98" s="43">
        <f>SUM(N97:N97)</f>
        <v>0</v>
      </c>
      <c r="O98" s="43"/>
      <c r="P98" s="43"/>
    </row>
    <row r="99" spans="1:16" s="4" customFormat="1" ht="12.75">
      <c r="A99" s="46" t="s">
        <v>235</v>
      </c>
      <c r="B99" s="22"/>
      <c r="C99" s="35" t="s">
        <v>211</v>
      </c>
      <c r="D99" s="40" t="s">
        <v>226</v>
      </c>
      <c r="E99" s="40" t="s">
        <v>180</v>
      </c>
      <c r="F99" s="40" t="s">
        <v>74</v>
      </c>
      <c r="G99" s="40" t="s">
        <v>75</v>
      </c>
      <c r="H99" s="41">
        <v>12.32</v>
      </c>
      <c r="I99" s="25"/>
      <c r="J99" s="25"/>
      <c r="K99" s="41"/>
      <c r="L99" s="25"/>
      <c r="M99" s="25"/>
      <c r="N99" s="41"/>
      <c r="O99" s="25"/>
      <c r="P99" s="25"/>
    </row>
    <row r="100" spans="1:16" s="4" customFormat="1" ht="12.75">
      <c r="A100" s="79" t="s">
        <v>29</v>
      </c>
      <c r="B100" s="80"/>
      <c r="C100" s="80"/>
      <c r="D100" s="80"/>
      <c r="E100" s="80"/>
      <c r="F100" s="80"/>
      <c r="G100" s="81"/>
      <c r="H100" s="43">
        <f>SUM(H99:H99)</f>
        <v>12.32</v>
      </c>
      <c r="I100" s="43"/>
      <c r="J100" s="43"/>
      <c r="K100" s="43">
        <f>SUM(K99:K99)</f>
        <v>0</v>
      </c>
      <c r="L100" s="43"/>
      <c r="M100" s="43"/>
      <c r="N100" s="43">
        <f>SUM(N99:N99)</f>
        <v>0</v>
      </c>
      <c r="O100" s="43"/>
      <c r="P100" s="43"/>
    </row>
    <row r="101" spans="1:16" s="4" customFormat="1" ht="12.75" hidden="1">
      <c r="A101" s="46" t="s">
        <v>234</v>
      </c>
      <c r="B101" s="22"/>
      <c r="C101" s="35" t="s">
        <v>211</v>
      </c>
      <c r="D101" s="40" t="s">
        <v>226</v>
      </c>
      <c r="E101" s="40" t="s">
        <v>181</v>
      </c>
      <c r="F101" s="40" t="s">
        <v>74</v>
      </c>
      <c r="G101" s="40" t="s">
        <v>81</v>
      </c>
      <c r="H101" s="41"/>
      <c r="I101" s="25"/>
      <c r="J101" s="25"/>
      <c r="K101" s="41"/>
      <c r="L101" s="25"/>
      <c r="M101" s="25"/>
      <c r="N101" s="41"/>
      <c r="O101" s="25"/>
      <c r="P101" s="25"/>
    </row>
    <row r="102" spans="1:16" s="4" customFormat="1" ht="12.75">
      <c r="A102" s="46" t="s">
        <v>235</v>
      </c>
      <c r="B102" s="22"/>
      <c r="C102" s="35" t="s">
        <v>211</v>
      </c>
      <c r="D102" s="40" t="s">
        <v>226</v>
      </c>
      <c r="E102" s="40" t="s">
        <v>181</v>
      </c>
      <c r="F102" s="40" t="s">
        <v>74</v>
      </c>
      <c r="G102" s="40" t="s">
        <v>75</v>
      </c>
      <c r="H102" s="41">
        <v>6100</v>
      </c>
      <c r="I102" s="25"/>
      <c r="J102" s="25"/>
      <c r="K102" s="41"/>
      <c r="L102" s="25"/>
      <c r="M102" s="25"/>
      <c r="N102" s="41"/>
      <c r="O102" s="25"/>
      <c r="P102" s="25"/>
    </row>
    <row r="103" spans="1:16" s="4" customFormat="1" ht="12.75">
      <c r="A103" s="79" t="s">
        <v>29</v>
      </c>
      <c r="B103" s="80"/>
      <c r="C103" s="80"/>
      <c r="D103" s="80"/>
      <c r="E103" s="80"/>
      <c r="F103" s="80"/>
      <c r="G103" s="81"/>
      <c r="H103" s="43">
        <f>SUM(H101:H102)</f>
        <v>6100</v>
      </c>
      <c r="I103" s="43"/>
      <c r="J103" s="43"/>
      <c r="K103" s="43">
        <f>SUM(K101:K102)</f>
        <v>0</v>
      </c>
      <c r="L103" s="43"/>
      <c r="M103" s="43"/>
      <c r="N103" s="43">
        <f>SUM(N101:N102)</f>
        <v>0</v>
      </c>
      <c r="O103" s="43"/>
      <c r="P103" s="43"/>
    </row>
    <row r="104" spans="1:16" s="4" customFormat="1" ht="12.75">
      <c r="A104" s="46" t="s">
        <v>234</v>
      </c>
      <c r="B104" s="22"/>
      <c r="C104" s="35" t="s">
        <v>211</v>
      </c>
      <c r="D104" s="40" t="s">
        <v>226</v>
      </c>
      <c r="E104" s="40" t="s">
        <v>184</v>
      </c>
      <c r="F104" s="40" t="s">
        <v>74</v>
      </c>
      <c r="G104" s="40" t="s">
        <v>81</v>
      </c>
      <c r="H104" s="41">
        <v>120</v>
      </c>
      <c r="I104" s="25"/>
      <c r="J104" s="25"/>
      <c r="K104" s="41"/>
      <c r="L104" s="25"/>
      <c r="M104" s="25"/>
      <c r="N104" s="41"/>
      <c r="O104" s="25"/>
      <c r="P104" s="25"/>
    </row>
    <row r="105" spans="1:16" s="4" customFormat="1" ht="12.75">
      <c r="A105" s="46" t="s">
        <v>235</v>
      </c>
      <c r="B105" s="22"/>
      <c r="C105" s="35" t="s">
        <v>211</v>
      </c>
      <c r="D105" s="40" t="s">
        <v>226</v>
      </c>
      <c r="E105" s="40" t="s">
        <v>184</v>
      </c>
      <c r="F105" s="40" t="s">
        <v>74</v>
      </c>
      <c r="G105" s="40" t="s">
        <v>75</v>
      </c>
      <c r="H105" s="41">
        <v>3300</v>
      </c>
      <c r="I105" s="25"/>
      <c r="J105" s="25"/>
      <c r="K105" s="41"/>
      <c r="L105" s="25"/>
      <c r="M105" s="25"/>
      <c r="N105" s="41"/>
      <c r="O105" s="25"/>
      <c r="P105" s="25"/>
    </row>
    <row r="106" spans="1:16" s="4" customFormat="1" ht="12.75">
      <c r="A106" s="79" t="s">
        <v>29</v>
      </c>
      <c r="B106" s="80"/>
      <c r="C106" s="80"/>
      <c r="D106" s="80"/>
      <c r="E106" s="80"/>
      <c r="F106" s="80"/>
      <c r="G106" s="81"/>
      <c r="H106" s="43">
        <f>SUM(H104:H105)</f>
        <v>3420</v>
      </c>
      <c r="I106" s="43"/>
      <c r="J106" s="43"/>
      <c r="K106" s="43">
        <f>SUM(K104:K105)</f>
        <v>0</v>
      </c>
      <c r="L106" s="43"/>
      <c r="M106" s="43"/>
      <c r="N106" s="43">
        <f>SUM(N104:N105)</f>
        <v>0</v>
      </c>
      <c r="O106" s="43"/>
      <c r="P106" s="43"/>
    </row>
    <row r="107" spans="1:16" s="4" customFormat="1" ht="12.75" hidden="1">
      <c r="A107" s="46" t="s">
        <v>234</v>
      </c>
      <c r="B107" s="22"/>
      <c r="C107" s="35" t="s">
        <v>211</v>
      </c>
      <c r="D107" s="40" t="s">
        <v>226</v>
      </c>
      <c r="E107" s="40" t="s">
        <v>185</v>
      </c>
      <c r="F107" s="40" t="s">
        <v>74</v>
      </c>
      <c r="G107" s="40" t="s">
        <v>81</v>
      </c>
      <c r="H107" s="41"/>
      <c r="I107" s="25"/>
      <c r="J107" s="25"/>
      <c r="K107" s="41"/>
      <c r="L107" s="25"/>
      <c r="M107" s="25"/>
      <c r="N107" s="41"/>
      <c r="O107" s="25"/>
      <c r="P107" s="25"/>
    </row>
    <row r="108" spans="1:16" s="4" customFormat="1" ht="12.75" hidden="1">
      <c r="A108" s="46" t="s">
        <v>235</v>
      </c>
      <c r="B108" s="22"/>
      <c r="C108" s="35" t="s">
        <v>211</v>
      </c>
      <c r="D108" s="40" t="s">
        <v>226</v>
      </c>
      <c r="E108" s="40" t="s">
        <v>185</v>
      </c>
      <c r="F108" s="40" t="s">
        <v>74</v>
      </c>
      <c r="G108" s="40" t="s">
        <v>75</v>
      </c>
      <c r="H108" s="41"/>
      <c r="I108" s="25"/>
      <c r="J108" s="25"/>
      <c r="K108" s="41"/>
      <c r="L108" s="25"/>
      <c r="M108" s="25"/>
      <c r="N108" s="41"/>
      <c r="O108" s="25"/>
      <c r="P108" s="25"/>
    </row>
    <row r="109" spans="1:16" s="4" customFormat="1" ht="12.75" hidden="1">
      <c r="A109" s="79" t="s">
        <v>29</v>
      </c>
      <c r="B109" s="80"/>
      <c r="C109" s="80"/>
      <c r="D109" s="80"/>
      <c r="E109" s="80"/>
      <c r="F109" s="80"/>
      <c r="G109" s="81"/>
      <c r="H109" s="43">
        <f>SUM(H107:H108)</f>
        <v>0</v>
      </c>
      <c r="I109" s="43"/>
      <c r="J109" s="43"/>
      <c r="K109" s="43">
        <f>SUM(K107:K108)</f>
        <v>0</v>
      </c>
      <c r="L109" s="43"/>
      <c r="M109" s="43"/>
      <c r="N109" s="43">
        <f>SUM(N107:N108)</f>
        <v>0</v>
      </c>
      <c r="O109" s="43"/>
      <c r="P109" s="43"/>
    </row>
    <row r="110" spans="1:16" s="4" customFormat="1" ht="12.75">
      <c r="A110" s="46" t="s">
        <v>234</v>
      </c>
      <c r="B110" s="22"/>
      <c r="C110" s="35" t="s">
        <v>211</v>
      </c>
      <c r="D110" s="40" t="s">
        <v>226</v>
      </c>
      <c r="E110" s="40" t="s">
        <v>186</v>
      </c>
      <c r="F110" s="40" t="s">
        <v>74</v>
      </c>
      <c r="G110" s="40" t="s">
        <v>81</v>
      </c>
      <c r="H110" s="41">
        <v>75</v>
      </c>
      <c r="I110" s="25"/>
      <c r="J110" s="25"/>
      <c r="K110" s="41"/>
      <c r="L110" s="25"/>
      <c r="M110" s="25"/>
      <c r="N110" s="41"/>
      <c r="O110" s="25"/>
      <c r="P110" s="25"/>
    </row>
    <row r="111" spans="1:16" s="4" customFormat="1" ht="12.75">
      <c r="A111" s="46" t="s">
        <v>235</v>
      </c>
      <c r="B111" s="22"/>
      <c r="C111" s="35" t="s">
        <v>211</v>
      </c>
      <c r="D111" s="40" t="s">
        <v>226</v>
      </c>
      <c r="E111" s="40" t="s">
        <v>186</v>
      </c>
      <c r="F111" s="40" t="s">
        <v>74</v>
      </c>
      <c r="G111" s="40" t="s">
        <v>75</v>
      </c>
      <c r="H111" s="41">
        <v>100</v>
      </c>
      <c r="I111" s="25"/>
      <c r="J111" s="25"/>
      <c r="K111" s="41"/>
      <c r="L111" s="25"/>
      <c r="M111" s="25"/>
      <c r="N111" s="41"/>
      <c r="O111" s="25"/>
      <c r="P111" s="25"/>
    </row>
    <row r="112" spans="1:16" s="4" customFormat="1" ht="12.75">
      <c r="A112" s="79" t="s">
        <v>29</v>
      </c>
      <c r="B112" s="80"/>
      <c r="C112" s="80"/>
      <c r="D112" s="80"/>
      <c r="E112" s="80"/>
      <c r="F112" s="80"/>
      <c r="G112" s="81"/>
      <c r="H112" s="43">
        <f>SUM(H110:H111)</f>
        <v>175</v>
      </c>
      <c r="I112" s="43"/>
      <c r="J112" s="43"/>
      <c r="K112" s="43">
        <f>SUM(K110:K111)</f>
        <v>0</v>
      </c>
      <c r="L112" s="43"/>
      <c r="M112" s="43"/>
      <c r="N112" s="43">
        <f>SUM(N110:N111)</f>
        <v>0</v>
      </c>
      <c r="O112" s="43"/>
      <c r="P112" s="43"/>
    </row>
    <row r="113" spans="1:16" s="4" customFormat="1" ht="12.75" hidden="1">
      <c r="A113" s="46" t="s">
        <v>234</v>
      </c>
      <c r="B113" s="22"/>
      <c r="C113" s="35" t="s">
        <v>211</v>
      </c>
      <c r="D113" s="40" t="s">
        <v>226</v>
      </c>
      <c r="E113" s="40" t="s">
        <v>187</v>
      </c>
      <c r="F113" s="40" t="s">
        <v>74</v>
      </c>
      <c r="G113" s="40" t="s">
        <v>81</v>
      </c>
      <c r="H113" s="41"/>
      <c r="I113" s="25"/>
      <c r="J113" s="25"/>
      <c r="K113" s="41"/>
      <c r="L113" s="25"/>
      <c r="M113" s="25"/>
      <c r="N113" s="41"/>
      <c r="O113" s="25"/>
      <c r="P113" s="25"/>
    </row>
    <row r="114" spans="1:16" s="4" customFormat="1" ht="12.75" hidden="1">
      <c r="A114" s="46" t="s">
        <v>235</v>
      </c>
      <c r="B114" s="22"/>
      <c r="C114" s="35" t="s">
        <v>211</v>
      </c>
      <c r="D114" s="40" t="s">
        <v>226</v>
      </c>
      <c r="E114" s="40" t="s">
        <v>187</v>
      </c>
      <c r="F114" s="40" t="s">
        <v>74</v>
      </c>
      <c r="G114" s="40" t="s">
        <v>75</v>
      </c>
      <c r="H114" s="41"/>
      <c r="I114" s="25"/>
      <c r="J114" s="25"/>
      <c r="K114" s="41"/>
      <c r="L114" s="25"/>
      <c r="M114" s="25"/>
      <c r="N114" s="41"/>
      <c r="O114" s="25"/>
      <c r="P114" s="25"/>
    </row>
    <row r="115" spans="1:16" s="4" customFormat="1" ht="12.75" hidden="1">
      <c r="A115" s="79" t="s">
        <v>29</v>
      </c>
      <c r="B115" s="80"/>
      <c r="C115" s="80"/>
      <c r="D115" s="80"/>
      <c r="E115" s="80"/>
      <c r="F115" s="80"/>
      <c r="G115" s="81"/>
      <c r="H115" s="43">
        <f>SUM(H113:H114)</f>
        <v>0</v>
      </c>
      <c r="I115" s="43"/>
      <c r="J115" s="43"/>
      <c r="K115" s="43">
        <f>SUM(K113:K114)</f>
        <v>0</v>
      </c>
      <c r="L115" s="43"/>
      <c r="M115" s="43"/>
      <c r="N115" s="43">
        <f>SUM(N113:N114)</f>
        <v>0</v>
      </c>
      <c r="O115" s="43"/>
      <c r="P115" s="43"/>
    </row>
    <row r="116" spans="1:16" s="4" customFormat="1" ht="12.75" hidden="1">
      <c r="A116" s="46" t="s">
        <v>235</v>
      </c>
      <c r="B116" s="22"/>
      <c r="C116" s="35" t="s">
        <v>211</v>
      </c>
      <c r="D116" s="40" t="s">
        <v>226</v>
      </c>
      <c r="E116" s="40" t="s">
        <v>188</v>
      </c>
      <c r="F116" s="40" t="s">
        <v>74</v>
      </c>
      <c r="G116" s="40" t="s">
        <v>75</v>
      </c>
      <c r="H116" s="41"/>
      <c r="I116" s="25"/>
      <c r="J116" s="25"/>
      <c r="K116" s="41"/>
      <c r="L116" s="25"/>
      <c r="M116" s="25"/>
      <c r="N116" s="41"/>
      <c r="O116" s="25"/>
      <c r="P116" s="25"/>
    </row>
    <row r="117" spans="1:16" s="4" customFormat="1" ht="12.75" hidden="1">
      <c r="A117" s="79" t="s">
        <v>29</v>
      </c>
      <c r="B117" s="80"/>
      <c r="C117" s="80"/>
      <c r="D117" s="80"/>
      <c r="E117" s="80"/>
      <c r="F117" s="80"/>
      <c r="G117" s="81"/>
      <c r="H117" s="43">
        <f>SUM(H116:H116)</f>
        <v>0</v>
      </c>
      <c r="I117" s="43"/>
      <c r="J117" s="43"/>
      <c r="K117" s="43">
        <f>SUM(K116:K116)</f>
        <v>0</v>
      </c>
      <c r="L117" s="43"/>
      <c r="M117" s="43"/>
      <c r="N117" s="43">
        <f>SUM(N116:N116)</f>
        <v>0</v>
      </c>
      <c r="O117" s="43"/>
      <c r="P117" s="43"/>
    </row>
    <row r="118" spans="1:16" s="4" customFormat="1" ht="12.75">
      <c r="A118" s="46" t="s">
        <v>235</v>
      </c>
      <c r="B118" s="22"/>
      <c r="C118" s="35" t="s">
        <v>211</v>
      </c>
      <c r="D118" s="40" t="s">
        <v>226</v>
      </c>
      <c r="E118" s="40" t="s">
        <v>189</v>
      </c>
      <c r="F118" s="40" t="s">
        <v>74</v>
      </c>
      <c r="G118" s="40" t="s">
        <v>75</v>
      </c>
      <c r="H118" s="41">
        <v>128895.58</v>
      </c>
      <c r="I118" s="25"/>
      <c r="J118" s="25"/>
      <c r="K118" s="41"/>
      <c r="L118" s="25"/>
      <c r="M118" s="25"/>
      <c r="N118" s="41"/>
      <c r="O118" s="25"/>
      <c r="P118" s="25"/>
    </row>
    <row r="119" spans="1:16" s="4" customFormat="1" ht="12.75">
      <c r="A119" s="79" t="s">
        <v>29</v>
      </c>
      <c r="B119" s="80"/>
      <c r="C119" s="80"/>
      <c r="D119" s="80"/>
      <c r="E119" s="80"/>
      <c r="F119" s="80"/>
      <c r="G119" s="81"/>
      <c r="H119" s="43">
        <f>H118</f>
        <v>128895.58</v>
      </c>
      <c r="I119" s="43"/>
      <c r="J119" s="43"/>
      <c r="K119" s="43">
        <f>K118</f>
        <v>0</v>
      </c>
      <c r="L119" s="43"/>
      <c r="M119" s="43"/>
      <c r="N119" s="43">
        <f>N118</f>
        <v>0</v>
      </c>
      <c r="O119" s="43"/>
      <c r="P119" s="43"/>
    </row>
    <row r="120" spans="1:16" s="4" customFormat="1" ht="12.75">
      <c r="A120" s="46" t="s">
        <v>234</v>
      </c>
      <c r="B120" s="22"/>
      <c r="C120" s="35" t="s">
        <v>211</v>
      </c>
      <c r="D120" s="40" t="s">
        <v>226</v>
      </c>
      <c r="E120" s="40" t="s">
        <v>194</v>
      </c>
      <c r="F120" s="40" t="s">
        <v>74</v>
      </c>
      <c r="G120" s="40" t="s">
        <v>81</v>
      </c>
      <c r="H120" s="41">
        <v>300</v>
      </c>
      <c r="I120" s="25"/>
      <c r="J120" s="25"/>
      <c r="K120" s="41"/>
      <c r="L120" s="25"/>
      <c r="M120" s="25"/>
      <c r="N120" s="41"/>
      <c r="O120" s="25"/>
      <c r="P120" s="25"/>
    </row>
    <row r="121" spans="1:16" s="4" customFormat="1" ht="12.75">
      <c r="A121" s="46" t="s">
        <v>235</v>
      </c>
      <c r="B121" s="22"/>
      <c r="C121" s="35" t="s">
        <v>211</v>
      </c>
      <c r="D121" s="40" t="s">
        <v>226</v>
      </c>
      <c r="E121" s="40" t="s">
        <v>194</v>
      </c>
      <c r="F121" s="40" t="s">
        <v>74</v>
      </c>
      <c r="G121" s="40" t="s">
        <v>75</v>
      </c>
      <c r="H121" s="41">
        <v>150</v>
      </c>
      <c r="I121" s="25"/>
      <c r="J121" s="25"/>
      <c r="K121" s="41"/>
      <c r="L121" s="25"/>
      <c r="M121" s="25"/>
      <c r="N121" s="41"/>
      <c r="O121" s="25"/>
      <c r="P121" s="25"/>
    </row>
    <row r="122" spans="1:16" s="4" customFormat="1" ht="12.75">
      <c r="A122" s="79" t="s">
        <v>29</v>
      </c>
      <c r="B122" s="80"/>
      <c r="C122" s="80"/>
      <c r="D122" s="80"/>
      <c r="E122" s="80"/>
      <c r="F122" s="80"/>
      <c r="G122" s="81"/>
      <c r="H122" s="43">
        <f>SUM(H120:H121)</f>
        <v>450</v>
      </c>
      <c r="I122" s="43"/>
      <c r="J122" s="43"/>
      <c r="K122" s="43">
        <f>SUM(K120:K121)</f>
        <v>0</v>
      </c>
      <c r="L122" s="43"/>
      <c r="M122" s="43"/>
      <c r="N122" s="43">
        <f>SUM(N120:N121)</f>
        <v>0</v>
      </c>
      <c r="O122" s="43"/>
      <c r="P122" s="43"/>
    </row>
    <row r="123" spans="1:16" s="4" customFormat="1" ht="12.75">
      <c r="A123" s="46" t="s">
        <v>234</v>
      </c>
      <c r="B123" s="22"/>
      <c r="C123" s="35" t="s">
        <v>211</v>
      </c>
      <c r="D123" s="40" t="s">
        <v>226</v>
      </c>
      <c r="E123" s="40" t="s">
        <v>195</v>
      </c>
      <c r="F123" s="40" t="s">
        <v>74</v>
      </c>
      <c r="G123" s="40" t="s">
        <v>81</v>
      </c>
      <c r="H123" s="41">
        <v>800</v>
      </c>
      <c r="I123" s="25"/>
      <c r="J123" s="25" t="s">
        <v>270</v>
      </c>
      <c r="K123" s="41"/>
      <c r="L123" s="25"/>
      <c r="M123" s="25"/>
      <c r="N123" s="41"/>
      <c r="O123" s="25"/>
      <c r="P123" s="25"/>
    </row>
    <row r="124" spans="1:16" s="4" customFormat="1" ht="12.75">
      <c r="A124" s="46" t="s">
        <v>235</v>
      </c>
      <c r="B124" s="22"/>
      <c r="C124" s="35" t="s">
        <v>211</v>
      </c>
      <c r="D124" s="40" t="s">
        <v>226</v>
      </c>
      <c r="E124" s="40" t="s">
        <v>195</v>
      </c>
      <c r="F124" s="40" t="s">
        <v>74</v>
      </c>
      <c r="G124" s="40" t="s">
        <v>75</v>
      </c>
      <c r="H124" s="41">
        <v>1700</v>
      </c>
      <c r="I124" s="25"/>
      <c r="J124" s="25"/>
      <c r="K124" s="41"/>
      <c r="L124" s="25"/>
      <c r="M124" s="25"/>
      <c r="N124" s="41"/>
      <c r="O124" s="25"/>
      <c r="P124" s="25"/>
    </row>
    <row r="125" spans="1:16" s="4" customFormat="1" ht="12.75">
      <c r="A125" s="79" t="s">
        <v>29</v>
      </c>
      <c r="B125" s="80"/>
      <c r="C125" s="80"/>
      <c r="D125" s="80"/>
      <c r="E125" s="80"/>
      <c r="F125" s="80"/>
      <c r="G125" s="81"/>
      <c r="H125" s="43">
        <f>SUM(H123:H124)</f>
        <v>2500</v>
      </c>
      <c r="I125" s="43"/>
      <c r="J125" s="43"/>
      <c r="K125" s="43">
        <f>SUM(K123:K124)</f>
        <v>0</v>
      </c>
      <c r="L125" s="43"/>
      <c r="M125" s="43"/>
      <c r="N125" s="43">
        <f>SUM(N123:N124)</f>
        <v>0</v>
      </c>
      <c r="O125" s="43"/>
      <c r="P125" s="43"/>
    </row>
    <row r="126" spans="1:16" s="4" customFormat="1" ht="12.75" hidden="1">
      <c r="A126" s="46" t="s">
        <v>235</v>
      </c>
      <c r="B126" s="22"/>
      <c r="C126" s="35" t="s">
        <v>211</v>
      </c>
      <c r="D126" s="40" t="s">
        <v>226</v>
      </c>
      <c r="E126" s="40" t="s">
        <v>196</v>
      </c>
      <c r="F126" s="40" t="s">
        <v>74</v>
      </c>
      <c r="G126" s="40" t="s">
        <v>75</v>
      </c>
      <c r="H126" s="41"/>
      <c r="I126" s="25"/>
      <c r="J126" s="25"/>
      <c r="K126" s="41"/>
      <c r="L126" s="25"/>
      <c r="M126" s="25"/>
      <c r="N126" s="41"/>
      <c r="O126" s="25"/>
      <c r="P126" s="25"/>
    </row>
    <row r="127" spans="1:16" s="4" customFormat="1" ht="12.75" hidden="1">
      <c r="A127" s="79" t="s">
        <v>29</v>
      </c>
      <c r="B127" s="80"/>
      <c r="C127" s="80"/>
      <c r="D127" s="80"/>
      <c r="E127" s="80"/>
      <c r="F127" s="80"/>
      <c r="G127" s="81"/>
      <c r="H127" s="43">
        <f>SUM(H126:H126)</f>
        <v>0</v>
      </c>
      <c r="I127" s="43"/>
      <c r="J127" s="43"/>
      <c r="K127" s="43">
        <f>SUM(K126:K126)</f>
        <v>0</v>
      </c>
      <c r="L127" s="43"/>
      <c r="M127" s="43"/>
      <c r="N127" s="43">
        <f>SUM(N126:N126)</f>
        <v>0</v>
      </c>
      <c r="O127" s="43"/>
      <c r="P127" s="43"/>
    </row>
    <row r="128" spans="1:16" s="4" customFormat="1" ht="12.75">
      <c r="A128" s="46" t="s">
        <v>234</v>
      </c>
      <c r="B128" s="22"/>
      <c r="C128" s="35" t="s">
        <v>211</v>
      </c>
      <c r="D128" s="40" t="s">
        <v>226</v>
      </c>
      <c r="E128" s="40" t="s">
        <v>197</v>
      </c>
      <c r="F128" s="40" t="s">
        <v>74</v>
      </c>
      <c r="G128" s="40" t="s">
        <v>81</v>
      </c>
      <c r="H128" s="41">
        <v>150</v>
      </c>
      <c r="I128" s="25"/>
      <c r="J128" s="25"/>
      <c r="K128" s="41"/>
      <c r="L128" s="25"/>
      <c r="M128" s="25"/>
      <c r="N128" s="41"/>
      <c r="O128" s="25"/>
      <c r="P128" s="25"/>
    </row>
    <row r="129" spans="1:16" s="4" customFormat="1" ht="12.75">
      <c r="A129" s="46" t="s">
        <v>235</v>
      </c>
      <c r="B129" s="22"/>
      <c r="C129" s="35" t="s">
        <v>211</v>
      </c>
      <c r="D129" s="40" t="s">
        <v>226</v>
      </c>
      <c r="E129" s="40" t="s">
        <v>197</v>
      </c>
      <c r="F129" s="40" t="s">
        <v>74</v>
      </c>
      <c r="G129" s="40" t="s">
        <v>75</v>
      </c>
      <c r="H129" s="41">
        <v>300</v>
      </c>
      <c r="I129" s="25"/>
      <c r="J129" s="25"/>
      <c r="K129" s="41"/>
      <c r="L129" s="25"/>
      <c r="M129" s="25"/>
      <c r="N129" s="41"/>
      <c r="O129" s="25"/>
      <c r="P129" s="25"/>
    </row>
    <row r="130" spans="1:16" s="4" customFormat="1" ht="12.75">
      <c r="A130" s="79" t="s">
        <v>29</v>
      </c>
      <c r="B130" s="80"/>
      <c r="C130" s="80"/>
      <c r="D130" s="80"/>
      <c r="E130" s="80"/>
      <c r="F130" s="80"/>
      <c r="G130" s="81"/>
      <c r="H130" s="43">
        <f>SUM(H128:H129)</f>
        <v>450</v>
      </c>
      <c r="I130" s="43"/>
      <c r="J130" s="43"/>
      <c r="K130" s="43">
        <f>SUM(K128:K129)</f>
        <v>0</v>
      </c>
      <c r="L130" s="43"/>
      <c r="M130" s="43"/>
      <c r="N130" s="43">
        <f>SUM(N128:N129)</f>
        <v>0</v>
      </c>
      <c r="O130" s="43"/>
      <c r="P130" s="43"/>
    </row>
    <row r="131" spans="1:16" s="4" customFormat="1" ht="12.75">
      <c r="A131" s="46" t="s">
        <v>234</v>
      </c>
      <c r="B131" s="22"/>
      <c r="C131" s="35" t="s">
        <v>211</v>
      </c>
      <c r="D131" s="40" t="s">
        <v>226</v>
      </c>
      <c r="E131" s="40" t="s">
        <v>198</v>
      </c>
      <c r="F131" s="40" t="s">
        <v>74</v>
      </c>
      <c r="G131" s="40" t="s">
        <v>81</v>
      </c>
      <c r="H131" s="41">
        <v>1800</v>
      </c>
      <c r="I131" s="25"/>
      <c r="J131" s="25"/>
      <c r="K131" s="41"/>
      <c r="L131" s="25"/>
      <c r="M131" s="25"/>
      <c r="N131" s="41"/>
      <c r="O131" s="25"/>
      <c r="P131" s="25"/>
    </row>
    <row r="132" spans="1:16" s="4" customFormat="1" ht="12.75">
      <c r="A132" s="46" t="s">
        <v>235</v>
      </c>
      <c r="B132" s="22"/>
      <c r="C132" s="35" t="s">
        <v>211</v>
      </c>
      <c r="D132" s="40" t="s">
        <v>226</v>
      </c>
      <c r="E132" s="40" t="s">
        <v>198</v>
      </c>
      <c r="F132" s="40" t="s">
        <v>74</v>
      </c>
      <c r="G132" s="40" t="s">
        <v>75</v>
      </c>
      <c r="H132" s="41">
        <v>8000</v>
      </c>
      <c r="I132" s="25"/>
      <c r="J132" s="25"/>
      <c r="K132" s="41"/>
      <c r="L132" s="25"/>
      <c r="M132" s="25"/>
      <c r="N132" s="41"/>
      <c r="O132" s="25"/>
      <c r="P132" s="25"/>
    </row>
    <row r="133" spans="1:16" s="4" customFormat="1" ht="12.75">
      <c r="A133" s="79" t="s">
        <v>29</v>
      </c>
      <c r="B133" s="80"/>
      <c r="C133" s="80"/>
      <c r="D133" s="80"/>
      <c r="E133" s="80"/>
      <c r="F133" s="80"/>
      <c r="G133" s="81"/>
      <c r="H133" s="43">
        <f>SUM(H131:H132)</f>
        <v>9800</v>
      </c>
      <c r="I133" s="43"/>
      <c r="J133" s="43"/>
      <c r="K133" s="43">
        <f>SUM(K131:K132)</f>
        <v>0</v>
      </c>
      <c r="L133" s="43"/>
      <c r="M133" s="43"/>
      <c r="N133" s="43">
        <f>SUM(N131:N132)</f>
        <v>0</v>
      </c>
      <c r="O133" s="43"/>
      <c r="P133" s="43"/>
    </row>
    <row r="134" spans="1:16" s="4" customFormat="1" ht="25.5">
      <c r="A134" s="46" t="s">
        <v>216</v>
      </c>
      <c r="B134" s="22"/>
      <c r="C134" s="35" t="s">
        <v>211</v>
      </c>
      <c r="D134" s="40" t="s">
        <v>226</v>
      </c>
      <c r="E134" s="40" t="s">
        <v>203</v>
      </c>
      <c r="F134" s="40" t="s">
        <v>74</v>
      </c>
      <c r="G134" s="40" t="s">
        <v>204</v>
      </c>
      <c r="H134" s="41">
        <v>496600</v>
      </c>
      <c r="I134" s="25"/>
      <c r="J134" s="25"/>
      <c r="K134" s="41"/>
      <c r="L134" s="25"/>
      <c r="M134" s="25"/>
      <c r="N134" s="41"/>
      <c r="O134" s="25"/>
      <c r="P134" s="25"/>
    </row>
    <row r="135" spans="1:16" s="4" customFormat="1" ht="12.75">
      <c r="A135" s="79" t="s">
        <v>29</v>
      </c>
      <c r="B135" s="80"/>
      <c r="C135" s="80"/>
      <c r="D135" s="80"/>
      <c r="E135" s="80"/>
      <c r="F135" s="80"/>
      <c r="G135" s="81"/>
      <c r="H135" s="43">
        <f>SUM(H134:H134)</f>
        <v>496600</v>
      </c>
      <c r="I135" s="43"/>
      <c r="J135" s="43"/>
      <c r="K135" s="43">
        <f>SUM(K134:K134)</f>
        <v>0</v>
      </c>
      <c r="L135" s="43"/>
      <c r="M135" s="43"/>
      <c r="N135" s="43">
        <f>SUM(N134:N134)</f>
        <v>0</v>
      </c>
      <c r="O135" s="43"/>
      <c r="P135" s="43"/>
    </row>
    <row r="136" spans="1:16" s="4" customFormat="1" ht="12.75" hidden="1">
      <c r="A136" s="46" t="s">
        <v>234</v>
      </c>
      <c r="B136" s="22"/>
      <c r="C136" s="35" t="s">
        <v>211</v>
      </c>
      <c r="D136" s="40" t="s">
        <v>226</v>
      </c>
      <c r="E136" s="40" t="s">
        <v>205</v>
      </c>
      <c r="F136" s="40" t="s">
        <v>74</v>
      </c>
      <c r="G136" s="40" t="s">
        <v>81</v>
      </c>
      <c r="H136" s="41"/>
      <c r="I136" s="25"/>
      <c r="J136" s="25"/>
      <c r="K136" s="41"/>
      <c r="L136" s="25"/>
      <c r="M136" s="25"/>
      <c r="N136" s="41"/>
      <c r="O136" s="25"/>
      <c r="P136" s="25"/>
    </row>
    <row r="137" spans="1:16" s="4" customFormat="1" ht="12.75">
      <c r="A137" s="46" t="s">
        <v>235</v>
      </c>
      <c r="B137" s="22"/>
      <c r="C137" s="35" t="s">
        <v>211</v>
      </c>
      <c r="D137" s="40" t="s">
        <v>226</v>
      </c>
      <c r="E137" s="40" t="s">
        <v>205</v>
      </c>
      <c r="F137" s="40" t="s">
        <v>74</v>
      </c>
      <c r="G137" s="40" t="s">
        <v>75</v>
      </c>
      <c r="H137" s="41">
        <v>66812.61</v>
      </c>
      <c r="I137" s="25"/>
      <c r="J137" s="25"/>
      <c r="K137" s="41"/>
      <c r="L137" s="25"/>
      <c r="M137" s="25"/>
      <c r="N137" s="41"/>
      <c r="O137" s="25"/>
      <c r="P137" s="25"/>
    </row>
    <row r="138" spans="1:16" s="4" customFormat="1" ht="12.75">
      <c r="A138" s="79" t="s">
        <v>29</v>
      </c>
      <c r="B138" s="80"/>
      <c r="C138" s="80"/>
      <c r="D138" s="80"/>
      <c r="E138" s="80"/>
      <c r="F138" s="80"/>
      <c r="G138" s="81"/>
      <c r="H138" s="43">
        <f>SUM(H136:H137)</f>
        <v>66812.61</v>
      </c>
      <c r="I138" s="43"/>
      <c r="J138" s="43"/>
      <c r="K138" s="43">
        <f>SUM(K136:K137)</f>
        <v>0</v>
      </c>
      <c r="L138" s="43"/>
      <c r="M138" s="43"/>
      <c r="N138" s="43">
        <f>SUM(N136:N137)</f>
        <v>0</v>
      </c>
      <c r="O138" s="43"/>
      <c r="P138" s="43"/>
    </row>
    <row r="139" spans="1:16" s="4" customFormat="1" ht="12.75" hidden="1">
      <c r="A139" s="46" t="s">
        <v>235</v>
      </c>
      <c r="B139" s="22"/>
      <c r="C139" s="35" t="s">
        <v>211</v>
      </c>
      <c r="D139" s="40" t="s">
        <v>227</v>
      </c>
      <c r="E139" s="40" t="s">
        <v>206</v>
      </c>
      <c r="F139" s="40" t="s">
        <v>74</v>
      </c>
      <c r="G139" s="40" t="s">
        <v>75</v>
      </c>
      <c r="H139" s="41"/>
      <c r="I139" s="25"/>
      <c r="J139" s="25"/>
      <c r="K139" s="41"/>
      <c r="L139" s="25"/>
      <c r="M139" s="25"/>
      <c r="N139" s="41"/>
      <c r="O139" s="25"/>
      <c r="P139" s="25"/>
    </row>
    <row r="140" spans="1:16" s="4" customFormat="1" ht="12.75" hidden="1">
      <c r="A140" s="79" t="s">
        <v>29</v>
      </c>
      <c r="B140" s="80"/>
      <c r="C140" s="80"/>
      <c r="D140" s="80"/>
      <c r="E140" s="80"/>
      <c r="F140" s="80"/>
      <c r="G140" s="81"/>
      <c r="H140" s="43">
        <f>H139</f>
        <v>0</v>
      </c>
      <c r="I140" s="43"/>
      <c r="J140" s="43"/>
      <c r="K140" s="43">
        <f>K139</f>
        <v>0</v>
      </c>
      <c r="L140" s="43"/>
      <c r="M140" s="43"/>
      <c r="N140" s="43">
        <f>N139</f>
        <v>0</v>
      </c>
      <c r="O140" s="43"/>
      <c r="P140" s="43"/>
    </row>
    <row r="141" spans="1:16" s="4" customFormat="1" ht="12.75">
      <c r="A141" s="46" t="s">
        <v>234</v>
      </c>
      <c r="B141" s="22"/>
      <c r="C141" s="35" t="s">
        <v>211</v>
      </c>
      <c r="D141" s="40" t="s">
        <v>227</v>
      </c>
      <c r="E141" s="40" t="s">
        <v>152</v>
      </c>
      <c r="F141" s="40" t="s">
        <v>74</v>
      </c>
      <c r="G141" s="40" t="s">
        <v>81</v>
      </c>
      <c r="H141" s="41">
        <v>150</v>
      </c>
      <c r="I141" s="25"/>
      <c r="J141" s="25"/>
      <c r="K141" s="41"/>
      <c r="L141" s="25"/>
      <c r="M141" s="25"/>
      <c r="N141" s="41"/>
      <c r="O141" s="25"/>
      <c r="P141" s="25"/>
    </row>
    <row r="142" spans="1:16" s="4" customFormat="1" ht="12.75">
      <c r="A142" s="46" t="s">
        <v>235</v>
      </c>
      <c r="B142" s="22"/>
      <c r="C142" s="35" t="s">
        <v>211</v>
      </c>
      <c r="D142" s="40" t="s">
        <v>227</v>
      </c>
      <c r="E142" s="40" t="s">
        <v>152</v>
      </c>
      <c r="F142" s="40" t="s">
        <v>74</v>
      </c>
      <c r="G142" s="40" t="s">
        <v>75</v>
      </c>
      <c r="H142" s="41">
        <v>67</v>
      </c>
      <c r="I142" s="25"/>
      <c r="J142" s="25"/>
      <c r="K142" s="41"/>
      <c r="L142" s="25"/>
      <c r="M142" s="25"/>
      <c r="N142" s="41"/>
      <c r="O142" s="25"/>
      <c r="P142" s="25"/>
    </row>
    <row r="143" spans="1:16" s="4" customFormat="1" ht="12.75">
      <c r="A143" s="79" t="s">
        <v>29</v>
      </c>
      <c r="B143" s="80"/>
      <c r="C143" s="80"/>
      <c r="D143" s="80"/>
      <c r="E143" s="80"/>
      <c r="F143" s="80"/>
      <c r="G143" s="81"/>
      <c r="H143" s="43">
        <f>SUM(H141:H142)</f>
        <v>217</v>
      </c>
      <c r="I143" s="43"/>
      <c r="J143" s="43"/>
      <c r="K143" s="43">
        <f>SUM(K141:K142)</f>
        <v>0</v>
      </c>
      <c r="L143" s="43"/>
      <c r="M143" s="43"/>
      <c r="N143" s="43">
        <f>SUM(N141:N142)</f>
        <v>0</v>
      </c>
      <c r="O143" s="43"/>
      <c r="P143" s="43"/>
    </row>
    <row r="144" spans="1:16" s="4" customFormat="1" ht="12.75" hidden="1">
      <c r="A144" s="46" t="s">
        <v>240</v>
      </c>
      <c r="B144" s="22"/>
      <c r="C144" s="35" t="s">
        <v>211</v>
      </c>
      <c r="D144" s="40" t="s">
        <v>227</v>
      </c>
      <c r="E144" s="40" t="s">
        <v>207</v>
      </c>
      <c r="F144" s="40" t="s">
        <v>74</v>
      </c>
      <c r="G144" s="40" t="s">
        <v>104</v>
      </c>
      <c r="H144" s="41"/>
      <c r="I144" s="25"/>
      <c r="J144" s="25"/>
      <c r="K144" s="41"/>
      <c r="L144" s="25"/>
      <c r="M144" s="25"/>
      <c r="N144" s="41"/>
      <c r="O144" s="25"/>
      <c r="P144" s="25"/>
    </row>
    <row r="145" spans="1:16" s="4" customFormat="1" ht="25.5" hidden="1">
      <c r="A145" s="46" t="s">
        <v>238</v>
      </c>
      <c r="B145" s="22"/>
      <c r="C145" s="35" t="s">
        <v>211</v>
      </c>
      <c r="D145" s="40" t="s">
        <v>227</v>
      </c>
      <c r="E145" s="40" t="s">
        <v>207</v>
      </c>
      <c r="F145" s="40" t="s">
        <v>74</v>
      </c>
      <c r="G145" s="40" t="s">
        <v>78</v>
      </c>
      <c r="H145" s="41"/>
      <c r="I145" s="25"/>
      <c r="J145" s="25"/>
      <c r="K145" s="41"/>
      <c r="L145" s="25"/>
      <c r="M145" s="25"/>
      <c r="N145" s="41"/>
      <c r="O145" s="25"/>
      <c r="P145" s="25"/>
    </row>
    <row r="146" spans="1:16" s="4" customFormat="1" ht="38.25" hidden="1">
      <c r="A146" s="46" t="s">
        <v>239</v>
      </c>
      <c r="B146" s="22"/>
      <c r="C146" s="35" t="s">
        <v>211</v>
      </c>
      <c r="D146" s="40" t="s">
        <v>227</v>
      </c>
      <c r="E146" s="40" t="s">
        <v>207</v>
      </c>
      <c r="F146" s="40" t="s">
        <v>74</v>
      </c>
      <c r="G146" s="40" t="s">
        <v>79</v>
      </c>
      <c r="H146" s="41"/>
      <c r="I146" s="25"/>
      <c r="J146" s="25"/>
      <c r="K146" s="41"/>
      <c r="L146" s="25"/>
      <c r="M146" s="25"/>
      <c r="N146" s="41"/>
      <c r="O146" s="25"/>
      <c r="P146" s="25"/>
    </row>
    <row r="147" spans="1:16" s="4" customFormat="1" ht="12.75" hidden="1">
      <c r="A147" s="79" t="s">
        <v>29</v>
      </c>
      <c r="B147" s="80"/>
      <c r="C147" s="80"/>
      <c r="D147" s="80"/>
      <c r="E147" s="80"/>
      <c r="F147" s="80"/>
      <c r="G147" s="81"/>
      <c r="H147" s="43">
        <f>SUM(H144:H146)</f>
        <v>0</v>
      </c>
      <c r="I147" s="43"/>
      <c r="J147" s="43"/>
      <c r="K147" s="43">
        <f>SUM(K144:K146)</f>
        <v>0</v>
      </c>
      <c r="L147" s="43"/>
      <c r="M147" s="43"/>
      <c r="N147" s="43">
        <f>SUM(N144:N146)</f>
        <v>0</v>
      </c>
      <c r="O147" s="43"/>
      <c r="P147" s="43"/>
    </row>
    <row r="148" spans="1:16" s="4" customFormat="1" ht="20.25" customHeight="1">
      <c r="A148" s="73" t="s">
        <v>30</v>
      </c>
      <c r="B148" s="73"/>
      <c r="C148" s="73"/>
      <c r="D148" s="73"/>
      <c r="E148" s="73"/>
      <c r="F148" s="73"/>
      <c r="G148" s="73"/>
      <c r="H148" s="36">
        <f>H147+H143+H140+H138+H135+H133+H130+H127+H125+H122+H119+H117+H115+H112+H109+H106+H103+H100+H98+H96+H93+H90+H87+H85+H82+H79+H76+H73+H70+H68+H65+H62+H60+H57+H54+H51+H48+H46+H43+H40+H37+H34+H31+H28+H25+H22+H20+H18+H15+H12</f>
        <v>1358779.5099999998</v>
      </c>
      <c r="I148" s="37" t="s">
        <v>31</v>
      </c>
      <c r="J148" s="37" t="s">
        <v>31</v>
      </c>
      <c r="K148" s="36">
        <f>K147+K143+K140+K138+K135+K133+K130+K127+K125+K122+K119+K117+K115+K112+K109+K106+K103+K100+K98+K96+K93+K90+K87+K85+K82+K79+K76+K73+K70+K68+K65+K62+K60+K57+K54+K51+K48+K46+K43+K40+K37+K34+K31+K28+K25+K22+K20+K18+K15+K12</f>
        <v>0</v>
      </c>
      <c r="L148" s="37" t="s">
        <v>31</v>
      </c>
      <c r="M148" s="37" t="s">
        <v>31</v>
      </c>
      <c r="N148" s="36">
        <f>N147+N143+N140+N138+N135+N133+N130+N127+N125+N122+N119+N117+N115+N112+N109+N106+N103+N100+N98+N96+N93+N90+N87+N85+N82+N79+N76+N73+N70+N68+N65+N62+N60+N57+N54+N51+N48+N46+N43+N40+N37+N34+N31+N28+N25+N22+N20+N18+N15+N12</f>
        <v>0</v>
      </c>
      <c r="O148" s="37" t="s">
        <v>31</v>
      </c>
      <c r="P148" s="37" t="s">
        <v>31</v>
      </c>
    </row>
    <row r="150" spans="1:16" ht="15.75">
      <c r="A150" s="78" t="s">
        <v>48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</row>
    <row r="151" s="4" customFormat="1" ht="12.75" customHeight="1"/>
    <row r="152" spans="1:16" s="4" customFormat="1" ht="15" customHeight="1">
      <c r="A152" s="60" t="s">
        <v>57</v>
      </c>
      <c r="B152" s="60" t="s">
        <v>58</v>
      </c>
      <c r="C152" s="60" t="s">
        <v>50</v>
      </c>
      <c r="D152" s="60"/>
      <c r="E152" s="60"/>
      <c r="F152" s="60"/>
      <c r="G152" s="60" t="s">
        <v>210</v>
      </c>
      <c r="H152" s="60" t="s">
        <v>51</v>
      </c>
      <c r="I152" s="60"/>
      <c r="J152" s="60"/>
      <c r="K152" s="60"/>
      <c r="L152" s="60"/>
      <c r="M152" s="60"/>
      <c r="N152" s="60"/>
      <c r="O152" s="60"/>
      <c r="P152" s="60"/>
    </row>
    <row r="153" spans="1:16" s="4" customFormat="1" ht="27" customHeight="1">
      <c r="A153" s="60"/>
      <c r="B153" s="60"/>
      <c r="C153" s="60"/>
      <c r="D153" s="60"/>
      <c r="E153" s="60"/>
      <c r="F153" s="60"/>
      <c r="G153" s="60"/>
      <c r="H153" s="60" t="s">
        <v>64</v>
      </c>
      <c r="I153" s="60"/>
      <c r="J153" s="60"/>
      <c r="K153" s="60" t="s">
        <v>71</v>
      </c>
      <c r="L153" s="60"/>
      <c r="M153" s="60"/>
      <c r="N153" s="60" t="s">
        <v>72</v>
      </c>
      <c r="O153" s="60"/>
      <c r="P153" s="60"/>
    </row>
    <row r="154" spans="1:16" s="4" customFormat="1" ht="51" customHeight="1">
      <c r="A154" s="60"/>
      <c r="B154" s="60"/>
      <c r="C154" s="38" t="s">
        <v>28</v>
      </c>
      <c r="D154" s="38" t="s">
        <v>54</v>
      </c>
      <c r="E154" s="38" t="s">
        <v>55</v>
      </c>
      <c r="F154" s="38" t="s">
        <v>56</v>
      </c>
      <c r="G154" s="60"/>
      <c r="H154" s="38" t="s">
        <v>52</v>
      </c>
      <c r="I154" s="38" t="s">
        <v>27</v>
      </c>
      <c r="J154" s="38" t="s">
        <v>53</v>
      </c>
      <c r="K154" s="38" t="s">
        <v>52</v>
      </c>
      <c r="L154" s="38" t="s">
        <v>27</v>
      </c>
      <c r="M154" s="38" t="s">
        <v>53</v>
      </c>
      <c r="N154" s="38" t="s">
        <v>52</v>
      </c>
      <c r="O154" s="38" t="s">
        <v>27</v>
      </c>
      <c r="P154" s="38" t="s">
        <v>53</v>
      </c>
    </row>
    <row r="155" spans="1:16" s="4" customFormat="1" ht="12.75">
      <c r="A155" s="39">
        <v>1</v>
      </c>
      <c r="B155" s="39">
        <v>2</v>
      </c>
      <c r="C155" s="39">
        <v>3</v>
      </c>
      <c r="D155" s="39">
        <v>4</v>
      </c>
      <c r="E155" s="39">
        <v>5</v>
      </c>
      <c r="F155" s="39">
        <v>6</v>
      </c>
      <c r="G155" s="39">
        <v>7</v>
      </c>
      <c r="H155" s="39">
        <v>8</v>
      </c>
      <c r="I155" s="39">
        <v>9</v>
      </c>
      <c r="J155" s="39">
        <v>10</v>
      </c>
      <c r="K155" s="39">
        <v>11</v>
      </c>
      <c r="L155" s="39">
        <v>12</v>
      </c>
      <c r="M155" s="39">
        <v>13</v>
      </c>
      <c r="N155" s="39">
        <v>14</v>
      </c>
      <c r="O155" s="39">
        <v>15</v>
      </c>
      <c r="P155" s="39">
        <v>16</v>
      </c>
    </row>
    <row r="156" spans="1:16" s="4" customFormat="1" ht="25.5">
      <c r="A156" s="46" t="s">
        <v>241</v>
      </c>
      <c r="B156" s="22"/>
      <c r="C156" s="35" t="s">
        <v>211</v>
      </c>
      <c r="D156" s="40" t="s">
        <v>224</v>
      </c>
      <c r="E156" s="40" t="s">
        <v>80</v>
      </c>
      <c r="F156" s="40" t="s">
        <v>82</v>
      </c>
      <c r="G156" s="40" t="s">
        <v>83</v>
      </c>
      <c r="H156" s="41">
        <v>540100</v>
      </c>
      <c r="I156" s="25"/>
      <c r="J156" s="25"/>
      <c r="K156" s="41"/>
      <c r="L156" s="25"/>
      <c r="M156" s="25"/>
      <c r="N156" s="41"/>
      <c r="O156" s="25"/>
      <c r="P156" s="25"/>
    </row>
    <row r="157" spans="1:16" s="4" customFormat="1" ht="12.75">
      <c r="A157" s="79" t="s">
        <v>29</v>
      </c>
      <c r="B157" s="80"/>
      <c r="C157" s="80"/>
      <c r="D157" s="80"/>
      <c r="E157" s="80"/>
      <c r="F157" s="80"/>
      <c r="G157" s="81"/>
      <c r="H157" s="43">
        <f>SUM(H156:H156)</f>
        <v>540100</v>
      </c>
      <c r="I157" s="47"/>
      <c r="J157" s="47"/>
      <c r="K157" s="43">
        <f>SUM(K156:K156)</f>
        <v>0</v>
      </c>
      <c r="L157" s="47"/>
      <c r="M157" s="47"/>
      <c r="N157" s="43">
        <f>SUM(N156:N156)</f>
        <v>0</v>
      </c>
      <c r="O157" s="47"/>
      <c r="P157" s="47"/>
    </row>
    <row r="158" spans="1:16" s="4" customFormat="1" ht="38.25">
      <c r="A158" s="46" t="s">
        <v>242</v>
      </c>
      <c r="B158" s="22"/>
      <c r="C158" s="35" t="s">
        <v>211</v>
      </c>
      <c r="D158" s="40" t="s">
        <v>224</v>
      </c>
      <c r="E158" s="40" t="s">
        <v>84</v>
      </c>
      <c r="F158" s="40" t="s">
        <v>82</v>
      </c>
      <c r="G158" s="40" t="s">
        <v>85</v>
      </c>
      <c r="H158" s="41">
        <v>208800</v>
      </c>
      <c r="I158" s="25"/>
      <c r="J158" s="25"/>
      <c r="K158" s="41"/>
      <c r="L158" s="25"/>
      <c r="M158" s="25"/>
      <c r="N158" s="41"/>
      <c r="O158" s="25"/>
      <c r="P158" s="25"/>
    </row>
    <row r="159" spans="1:16" s="4" customFormat="1" ht="12.75">
      <c r="A159" s="79" t="s">
        <v>29</v>
      </c>
      <c r="B159" s="80"/>
      <c r="C159" s="80"/>
      <c r="D159" s="80"/>
      <c r="E159" s="80"/>
      <c r="F159" s="80"/>
      <c r="G159" s="81"/>
      <c r="H159" s="43">
        <f>SUM(H158:H158)</f>
        <v>208800</v>
      </c>
      <c r="I159" s="47"/>
      <c r="J159" s="47"/>
      <c r="K159" s="43">
        <f>SUM(K158:K158)</f>
        <v>0</v>
      </c>
      <c r="L159" s="47"/>
      <c r="M159" s="47"/>
      <c r="N159" s="43">
        <f>SUM(N158:N158)</f>
        <v>0</v>
      </c>
      <c r="O159" s="47"/>
      <c r="P159" s="47"/>
    </row>
    <row r="160" spans="1:16" s="4" customFormat="1" ht="25.5" hidden="1">
      <c r="A160" s="46" t="s">
        <v>241</v>
      </c>
      <c r="B160" s="22"/>
      <c r="C160" s="35" t="s">
        <v>211</v>
      </c>
      <c r="D160" s="40" t="s">
        <v>225</v>
      </c>
      <c r="E160" s="40" t="s">
        <v>124</v>
      </c>
      <c r="F160" s="40" t="s">
        <v>126</v>
      </c>
      <c r="G160" s="40" t="s">
        <v>127</v>
      </c>
      <c r="H160" s="41"/>
      <c r="I160" s="25"/>
      <c r="J160" s="25"/>
      <c r="K160" s="41"/>
      <c r="L160" s="25"/>
      <c r="M160" s="25"/>
      <c r="N160" s="41"/>
      <c r="O160" s="25"/>
      <c r="P160" s="25"/>
    </row>
    <row r="161" spans="1:16" s="4" customFormat="1" ht="12.75" hidden="1">
      <c r="A161" s="79" t="s">
        <v>29</v>
      </c>
      <c r="B161" s="80"/>
      <c r="C161" s="80"/>
      <c r="D161" s="80"/>
      <c r="E161" s="80"/>
      <c r="F161" s="80"/>
      <c r="G161" s="81"/>
      <c r="H161" s="43">
        <f>SUM(H160:H160)</f>
        <v>0</v>
      </c>
      <c r="I161" s="47"/>
      <c r="J161" s="47"/>
      <c r="K161" s="43">
        <f>SUM(K160:K160)</f>
        <v>0</v>
      </c>
      <c r="L161" s="47"/>
      <c r="M161" s="47"/>
      <c r="N161" s="43">
        <f>SUM(N160:N160)</f>
        <v>0</v>
      </c>
      <c r="O161" s="47"/>
      <c r="P161" s="47"/>
    </row>
    <row r="162" spans="1:16" s="4" customFormat="1" ht="25.5">
      <c r="A162" s="46" t="s">
        <v>241</v>
      </c>
      <c r="B162" s="22"/>
      <c r="C162" s="35" t="s">
        <v>211</v>
      </c>
      <c r="D162" s="40" t="s">
        <v>225</v>
      </c>
      <c r="E162" s="40" t="s">
        <v>128</v>
      </c>
      <c r="F162" s="40" t="s">
        <v>126</v>
      </c>
      <c r="G162" s="40" t="s">
        <v>83</v>
      </c>
      <c r="H162" s="41">
        <v>1433000</v>
      </c>
      <c r="I162" s="25"/>
      <c r="J162" s="25"/>
      <c r="K162" s="41"/>
      <c r="L162" s="25"/>
      <c r="M162" s="25"/>
      <c r="N162" s="41"/>
      <c r="O162" s="25"/>
      <c r="P162" s="25"/>
    </row>
    <row r="163" spans="1:16" s="4" customFormat="1" ht="12.75">
      <c r="A163" s="79" t="s">
        <v>29</v>
      </c>
      <c r="B163" s="80"/>
      <c r="C163" s="80"/>
      <c r="D163" s="80"/>
      <c r="E163" s="80"/>
      <c r="F163" s="80"/>
      <c r="G163" s="81"/>
      <c r="H163" s="43">
        <f>SUM(H162:H162)</f>
        <v>1433000</v>
      </c>
      <c r="I163" s="47"/>
      <c r="J163" s="47"/>
      <c r="K163" s="43">
        <f>SUM(K162:K162)</f>
        <v>0</v>
      </c>
      <c r="L163" s="47"/>
      <c r="M163" s="47"/>
      <c r="N163" s="43">
        <f>SUM(N162:N162)</f>
        <v>0</v>
      </c>
      <c r="O163" s="47"/>
      <c r="P163" s="47"/>
    </row>
    <row r="164" spans="1:16" s="4" customFormat="1" ht="25.5">
      <c r="A164" s="46" t="s">
        <v>241</v>
      </c>
      <c r="B164" s="22"/>
      <c r="C164" s="35" t="s">
        <v>211</v>
      </c>
      <c r="D164" s="40" t="s">
        <v>225</v>
      </c>
      <c r="E164" s="40" t="s">
        <v>129</v>
      </c>
      <c r="F164" s="40" t="s">
        <v>126</v>
      </c>
      <c r="G164" s="40" t="s">
        <v>83</v>
      </c>
      <c r="H164" s="41">
        <v>6823000</v>
      </c>
      <c r="I164" s="25"/>
      <c r="J164" s="25"/>
      <c r="K164" s="41"/>
      <c r="L164" s="25"/>
      <c r="M164" s="25"/>
      <c r="N164" s="41"/>
      <c r="O164" s="25"/>
      <c r="P164" s="25"/>
    </row>
    <row r="165" spans="1:16" s="4" customFormat="1" ht="12.75">
      <c r="A165" s="79" t="s">
        <v>29</v>
      </c>
      <c r="B165" s="80"/>
      <c r="C165" s="80"/>
      <c r="D165" s="80"/>
      <c r="E165" s="80"/>
      <c r="F165" s="80"/>
      <c r="G165" s="81"/>
      <c r="H165" s="43">
        <f>SUM(H164:H164)</f>
        <v>6823000</v>
      </c>
      <c r="I165" s="47"/>
      <c r="J165" s="47"/>
      <c r="K165" s="43">
        <f>SUM(K164:K164)</f>
        <v>0</v>
      </c>
      <c r="L165" s="47"/>
      <c r="M165" s="47"/>
      <c r="N165" s="43">
        <f>SUM(N164:N164)</f>
        <v>0</v>
      </c>
      <c r="O165" s="47"/>
      <c r="P165" s="47"/>
    </row>
    <row r="166" spans="1:16" s="4" customFormat="1" ht="25.5">
      <c r="A166" s="46" t="s">
        <v>241</v>
      </c>
      <c r="B166" s="22"/>
      <c r="C166" s="35" t="s">
        <v>211</v>
      </c>
      <c r="D166" s="40" t="s">
        <v>225</v>
      </c>
      <c r="E166" s="40" t="s">
        <v>130</v>
      </c>
      <c r="F166" s="40" t="s">
        <v>126</v>
      </c>
      <c r="G166" s="40" t="s">
        <v>83</v>
      </c>
      <c r="H166" s="41">
        <v>24000</v>
      </c>
      <c r="I166" s="25"/>
      <c r="J166" s="25"/>
      <c r="K166" s="41"/>
      <c r="L166" s="25"/>
      <c r="M166" s="25"/>
      <c r="N166" s="41"/>
      <c r="O166" s="25"/>
      <c r="P166" s="25"/>
    </row>
    <row r="167" spans="1:16" s="4" customFormat="1" ht="12.75">
      <c r="A167" s="79" t="s">
        <v>29</v>
      </c>
      <c r="B167" s="80"/>
      <c r="C167" s="80"/>
      <c r="D167" s="80"/>
      <c r="E167" s="80"/>
      <c r="F167" s="80"/>
      <c r="G167" s="81"/>
      <c r="H167" s="43">
        <f>SUM(H166:H166)</f>
        <v>24000</v>
      </c>
      <c r="I167" s="47"/>
      <c r="J167" s="47"/>
      <c r="K167" s="43">
        <f>SUM(K166:K166)</f>
        <v>0</v>
      </c>
      <c r="L167" s="47"/>
      <c r="M167" s="47"/>
      <c r="N167" s="43">
        <f>SUM(N166:N166)</f>
        <v>0</v>
      </c>
      <c r="O167" s="47"/>
      <c r="P167" s="47"/>
    </row>
    <row r="168" spans="1:16" s="4" customFormat="1" ht="25.5">
      <c r="A168" s="46" t="s">
        <v>241</v>
      </c>
      <c r="B168" s="22"/>
      <c r="C168" s="35" t="s">
        <v>211</v>
      </c>
      <c r="D168" s="40" t="s">
        <v>225</v>
      </c>
      <c r="E168" s="40" t="s">
        <v>131</v>
      </c>
      <c r="F168" s="40" t="s">
        <v>126</v>
      </c>
      <c r="G168" s="40" t="s">
        <v>83</v>
      </c>
      <c r="H168" s="41">
        <v>97000</v>
      </c>
      <c r="I168" s="25"/>
      <c r="J168" s="25"/>
      <c r="K168" s="41"/>
      <c r="L168" s="25"/>
      <c r="M168" s="25"/>
      <c r="N168" s="41"/>
      <c r="O168" s="25"/>
      <c r="P168" s="25"/>
    </row>
    <row r="169" spans="1:16" s="4" customFormat="1" ht="12.75">
      <c r="A169" s="79" t="s">
        <v>29</v>
      </c>
      <c r="B169" s="80"/>
      <c r="C169" s="80"/>
      <c r="D169" s="80"/>
      <c r="E169" s="80"/>
      <c r="F169" s="80"/>
      <c r="G169" s="81"/>
      <c r="H169" s="43">
        <f>SUM(H168:H168)</f>
        <v>97000</v>
      </c>
      <c r="I169" s="47"/>
      <c r="J169" s="47"/>
      <c r="K169" s="43">
        <f>SUM(K168:K168)</f>
        <v>0</v>
      </c>
      <c r="L169" s="47"/>
      <c r="M169" s="47"/>
      <c r="N169" s="43">
        <f>SUM(N168:N168)</f>
        <v>0</v>
      </c>
      <c r="O169" s="47"/>
      <c r="P169" s="47"/>
    </row>
    <row r="170" spans="1:16" s="4" customFormat="1" ht="25.5">
      <c r="A170" s="46" t="s">
        <v>241</v>
      </c>
      <c r="B170" s="22"/>
      <c r="C170" s="35" t="s">
        <v>211</v>
      </c>
      <c r="D170" s="40" t="s">
        <v>225</v>
      </c>
      <c r="E170" s="40" t="s">
        <v>132</v>
      </c>
      <c r="F170" s="40" t="s">
        <v>126</v>
      </c>
      <c r="G170" s="40" t="s">
        <v>83</v>
      </c>
      <c r="H170" s="41">
        <v>5595000</v>
      </c>
      <c r="I170" s="25"/>
      <c r="J170" s="25"/>
      <c r="K170" s="41"/>
      <c r="L170" s="25"/>
      <c r="M170" s="25"/>
      <c r="N170" s="41"/>
      <c r="O170" s="25"/>
      <c r="P170" s="25"/>
    </row>
    <row r="171" spans="1:16" s="4" customFormat="1" ht="12.75">
      <c r="A171" s="79" t="s">
        <v>29</v>
      </c>
      <c r="B171" s="80"/>
      <c r="C171" s="80"/>
      <c r="D171" s="80"/>
      <c r="E171" s="80"/>
      <c r="F171" s="80"/>
      <c r="G171" s="81"/>
      <c r="H171" s="43">
        <f>SUM(H170:H170)</f>
        <v>5595000</v>
      </c>
      <c r="I171" s="47"/>
      <c r="J171" s="47"/>
      <c r="K171" s="43">
        <f>SUM(K170:K170)</f>
        <v>0</v>
      </c>
      <c r="L171" s="47"/>
      <c r="M171" s="47"/>
      <c r="N171" s="43">
        <f>SUM(N170:N170)</f>
        <v>0</v>
      </c>
      <c r="O171" s="47"/>
      <c r="P171" s="47"/>
    </row>
    <row r="172" spans="1:16" s="4" customFormat="1" ht="25.5">
      <c r="A172" s="46" t="s">
        <v>241</v>
      </c>
      <c r="B172" s="22"/>
      <c r="C172" s="35" t="s">
        <v>211</v>
      </c>
      <c r="D172" s="40" t="s">
        <v>225</v>
      </c>
      <c r="E172" s="40" t="s">
        <v>133</v>
      </c>
      <c r="F172" s="40" t="s">
        <v>126</v>
      </c>
      <c r="G172" s="40" t="s">
        <v>83</v>
      </c>
      <c r="H172" s="41">
        <v>71750</v>
      </c>
      <c r="I172" s="25"/>
      <c r="J172" s="25"/>
      <c r="K172" s="41"/>
      <c r="L172" s="25"/>
      <c r="M172" s="25"/>
      <c r="N172" s="41"/>
      <c r="O172" s="25"/>
      <c r="P172" s="25"/>
    </row>
    <row r="173" spans="1:16" s="4" customFormat="1" ht="12.75">
      <c r="A173" s="79" t="s">
        <v>29</v>
      </c>
      <c r="B173" s="80"/>
      <c r="C173" s="80"/>
      <c r="D173" s="80"/>
      <c r="E173" s="80"/>
      <c r="F173" s="80"/>
      <c r="G173" s="81"/>
      <c r="H173" s="43">
        <f>SUM(H172:H172)</f>
        <v>71750</v>
      </c>
      <c r="I173" s="47"/>
      <c r="J173" s="47"/>
      <c r="K173" s="43">
        <f>SUM(K172:K172)</f>
        <v>0</v>
      </c>
      <c r="L173" s="47"/>
      <c r="M173" s="47"/>
      <c r="N173" s="43">
        <f>SUM(N172:N172)</f>
        <v>0</v>
      </c>
      <c r="O173" s="47"/>
      <c r="P173" s="47"/>
    </row>
    <row r="174" spans="1:16" s="4" customFormat="1" ht="25.5" hidden="1">
      <c r="A174" s="46" t="s">
        <v>241</v>
      </c>
      <c r="B174" s="22"/>
      <c r="C174" s="35" t="s">
        <v>211</v>
      </c>
      <c r="D174" s="40" t="s">
        <v>225</v>
      </c>
      <c r="E174" s="40" t="s">
        <v>134</v>
      </c>
      <c r="F174" s="40" t="s">
        <v>126</v>
      </c>
      <c r="G174" s="40" t="s">
        <v>83</v>
      </c>
      <c r="H174" s="41"/>
      <c r="I174" s="25"/>
      <c r="J174" s="25"/>
      <c r="K174" s="41"/>
      <c r="L174" s="25"/>
      <c r="M174" s="25"/>
      <c r="N174" s="41"/>
      <c r="O174" s="25"/>
      <c r="P174" s="25"/>
    </row>
    <row r="175" spans="1:16" s="4" customFormat="1" ht="12.75" hidden="1">
      <c r="A175" s="79" t="s">
        <v>29</v>
      </c>
      <c r="B175" s="80"/>
      <c r="C175" s="80"/>
      <c r="D175" s="80"/>
      <c r="E175" s="80"/>
      <c r="F175" s="80"/>
      <c r="G175" s="81"/>
      <c r="H175" s="43">
        <f>SUM(H174:H174)</f>
        <v>0</v>
      </c>
      <c r="I175" s="47"/>
      <c r="J175" s="47"/>
      <c r="K175" s="43">
        <f>SUM(K174:K174)</f>
        <v>0</v>
      </c>
      <c r="L175" s="47"/>
      <c r="M175" s="47"/>
      <c r="N175" s="43">
        <f>SUM(N174:N174)</f>
        <v>0</v>
      </c>
      <c r="O175" s="47"/>
      <c r="P175" s="47"/>
    </row>
    <row r="176" spans="1:16" s="4" customFormat="1" ht="25.5">
      <c r="A176" s="46" t="s">
        <v>241</v>
      </c>
      <c r="B176" s="22"/>
      <c r="C176" s="35" t="s">
        <v>211</v>
      </c>
      <c r="D176" s="40" t="s">
        <v>225</v>
      </c>
      <c r="E176" s="40" t="s">
        <v>135</v>
      </c>
      <c r="F176" s="40" t="s">
        <v>126</v>
      </c>
      <c r="G176" s="40" t="s">
        <v>83</v>
      </c>
      <c r="H176" s="41">
        <v>549500</v>
      </c>
      <c r="I176" s="25"/>
      <c r="J176" s="25"/>
      <c r="K176" s="41"/>
      <c r="L176" s="25"/>
      <c r="M176" s="25"/>
      <c r="N176" s="41"/>
      <c r="O176" s="25"/>
      <c r="P176" s="25"/>
    </row>
    <row r="177" spans="1:16" s="4" customFormat="1" ht="12.75">
      <c r="A177" s="79" t="s">
        <v>29</v>
      </c>
      <c r="B177" s="80"/>
      <c r="C177" s="80"/>
      <c r="D177" s="80"/>
      <c r="E177" s="80"/>
      <c r="F177" s="80"/>
      <c r="G177" s="81"/>
      <c r="H177" s="43">
        <f>SUM(H176:H176)</f>
        <v>549500</v>
      </c>
      <c r="I177" s="47"/>
      <c r="J177" s="47"/>
      <c r="K177" s="43">
        <f>SUM(K176:K176)</f>
        <v>0</v>
      </c>
      <c r="L177" s="47"/>
      <c r="M177" s="47"/>
      <c r="N177" s="43">
        <f>SUM(N176:N176)</f>
        <v>0</v>
      </c>
      <c r="O177" s="47"/>
      <c r="P177" s="47"/>
    </row>
    <row r="178" spans="1:16" s="4" customFormat="1" ht="38.25">
      <c r="A178" s="46" t="s">
        <v>243</v>
      </c>
      <c r="B178" s="22"/>
      <c r="C178" s="35" t="s">
        <v>211</v>
      </c>
      <c r="D178" s="40" t="s">
        <v>225</v>
      </c>
      <c r="E178" s="40" t="s">
        <v>136</v>
      </c>
      <c r="F178" s="40" t="s">
        <v>126</v>
      </c>
      <c r="G178" s="40" t="s">
        <v>137</v>
      </c>
      <c r="H178" s="41">
        <v>850000</v>
      </c>
      <c r="I178" s="25"/>
      <c r="J178" s="25"/>
      <c r="K178" s="41"/>
      <c r="L178" s="25"/>
      <c r="M178" s="25"/>
      <c r="N178" s="41"/>
      <c r="O178" s="25"/>
      <c r="P178" s="25"/>
    </row>
    <row r="179" spans="1:16" s="4" customFormat="1" ht="12.75">
      <c r="A179" s="79" t="s">
        <v>29</v>
      </c>
      <c r="B179" s="80"/>
      <c r="C179" s="80"/>
      <c r="D179" s="80"/>
      <c r="E179" s="80"/>
      <c r="F179" s="80"/>
      <c r="G179" s="81"/>
      <c r="H179" s="43">
        <f>SUM(H178:H178)</f>
        <v>850000</v>
      </c>
      <c r="I179" s="47"/>
      <c r="J179" s="47"/>
      <c r="K179" s="43">
        <f>SUM(K178:K178)</f>
        <v>0</v>
      </c>
      <c r="L179" s="47"/>
      <c r="M179" s="47"/>
      <c r="N179" s="43">
        <f>SUM(N178:N178)</f>
        <v>0</v>
      </c>
      <c r="O179" s="47"/>
      <c r="P179" s="47"/>
    </row>
    <row r="180" spans="1:16" s="4" customFormat="1" ht="25.5">
      <c r="A180" s="46" t="s">
        <v>241</v>
      </c>
      <c r="B180" s="22"/>
      <c r="C180" s="35" t="s">
        <v>211</v>
      </c>
      <c r="D180" s="40" t="s">
        <v>225</v>
      </c>
      <c r="E180" s="40" t="s">
        <v>138</v>
      </c>
      <c r="F180" s="40" t="s">
        <v>126</v>
      </c>
      <c r="G180" s="40" t="s">
        <v>83</v>
      </c>
      <c r="H180" s="41">
        <v>9878000</v>
      </c>
      <c r="I180" s="25"/>
      <c r="J180" s="25"/>
      <c r="K180" s="41"/>
      <c r="L180" s="25"/>
      <c r="M180" s="25"/>
      <c r="N180" s="41"/>
      <c r="O180" s="25"/>
      <c r="P180" s="25"/>
    </row>
    <row r="181" spans="1:16" s="4" customFormat="1" ht="12.75">
      <c r="A181" s="79" t="s">
        <v>29</v>
      </c>
      <c r="B181" s="80"/>
      <c r="C181" s="80"/>
      <c r="D181" s="80"/>
      <c r="E181" s="80"/>
      <c r="F181" s="80"/>
      <c r="G181" s="81"/>
      <c r="H181" s="43">
        <f>SUM(H180:H180)</f>
        <v>9878000</v>
      </c>
      <c r="I181" s="47"/>
      <c r="J181" s="47"/>
      <c r="K181" s="43">
        <f>SUM(K180:K180)</f>
        <v>0</v>
      </c>
      <c r="L181" s="47"/>
      <c r="M181" s="47"/>
      <c r="N181" s="43">
        <f>SUM(N180:N180)</f>
        <v>0</v>
      </c>
      <c r="O181" s="47"/>
      <c r="P181" s="47"/>
    </row>
    <row r="182" spans="1:16" s="4" customFormat="1" ht="25.5">
      <c r="A182" s="46" t="s">
        <v>241</v>
      </c>
      <c r="B182" s="22"/>
      <c r="C182" s="35" t="s">
        <v>211</v>
      </c>
      <c r="D182" s="40" t="s">
        <v>225</v>
      </c>
      <c r="E182" s="40" t="s">
        <v>139</v>
      </c>
      <c r="F182" s="40" t="s">
        <v>126</v>
      </c>
      <c r="G182" s="40" t="s">
        <v>83</v>
      </c>
      <c r="H182" s="41">
        <v>13000</v>
      </c>
      <c r="I182" s="25"/>
      <c r="J182" s="25"/>
      <c r="K182" s="41"/>
      <c r="L182" s="25"/>
      <c r="M182" s="25"/>
      <c r="N182" s="41"/>
      <c r="O182" s="25"/>
      <c r="P182" s="25"/>
    </row>
    <row r="183" spans="1:16" s="4" customFormat="1" ht="12.75">
      <c r="A183" s="79" t="s">
        <v>29</v>
      </c>
      <c r="B183" s="80"/>
      <c r="C183" s="80"/>
      <c r="D183" s="80"/>
      <c r="E183" s="80"/>
      <c r="F183" s="80"/>
      <c r="G183" s="81"/>
      <c r="H183" s="43">
        <f>SUM(H182:H182)</f>
        <v>13000</v>
      </c>
      <c r="I183" s="47"/>
      <c r="J183" s="47"/>
      <c r="K183" s="43">
        <f>SUM(K182:K182)</f>
        <v>0</v>
      </c>
      <c r="L183" s="47"/>
      <c r="M183" s="47"/>
      <c r="N183" s="43">
        <f>SUM(N182:N182)</f>
        <v>0</v>
      </c>
      <c r="O183" s="47"/>
      <c r="P183" s="47"/>
    </row>
    <row r="184" spans="1:16" s="4" customFormat="1" ht="25.5">
      <c r="A184" s="46" t="s">
        <v>241</v>
      </c>
      <c r="B184" s="22"/>
      <c r="C184" s="35" t="s">
        <v>211</v>
      </c>
      <c r="D184" s="40" t="s">
        <v>225</v>
      </c>
      <c r="E184" s="40" t="s">
        <v>140</v>
      </c>
      <c r="F184" s="40" t="s">
        <v>126</v>
      </c>
      <c r="G184" s="40" t="s">
        <v>83</v>
      </c>
      <c r="H184" s="41">
        <v>19609000</v>
      </c>
      <c r="I184" s="25"/>
      <c r="J184" s="25"/>
      <c r="K184" s="41"/>
      <c r="L184" s="25"/>
      <c r="M184" s="25"/>
      <c r="N184" s="41"/>
      <c r="O184" s="25"/>
      <c r="P184" s="25"/>
    </row>
    <row r="185" spans="1:16" s="4" customFormat="1" ht="12.75">
      <c r="A185" s="79" t="s">
        <v>29</v>
      </c>
      <c r="B185" s="80"/>
      <c r="C185" s="80"/>
      <c r="D185" s="80"/>
      <c r="E185" s="80"/>
      <c r="F185" s="80"/>
      <c r="G185" s="81"/>
      <c r="H185" s="43">
        <f>SUM(H184:H184)</f>
        <v>19609000</v>
      </c>
      <c r="I185" s="47"/>
      <c r="J185" s="47"/>
      <c r="K185" s="43">
        <f>SUM(K184:K184)</f>
        <v>0</v>
      </c>
      <c r="L185" s="47"/>
      <c r="M185" s="47"/>
      <c r="N185" s="43">
        <f>SUM(N184:N184)</f>
        <v>0</v>
      </c>
      <c r="O185" s="47"/>
      <c r="P185" s="47"/>
    </row>
    <row r="186" spans="1:16" s="4" customFormat="1" ht="25.5">
      <c r="A186" s="46" t="s">
        <v>241</v>
      </c>
      <c r="B186" s="22"/>
      <c r="C186" s="35" t="s">
        <v>211</v>
      </c>
      <c r="D186" s="40" t="s">
        <v>225</v>
      </c>
      <c r="E186" s="40" t="s">
        <v>141</v>
      </c>
      <c r="F186" s="40" t="s">
        <v>126</v>
      </c>
      <c r="G186" s="40" t="s">
        <v>83</v>
      </c>
      <c r="H186" s="41">
        <v>1896000</v>
      </c>
      <c r="I186" s="25"/>
      <c r="J186" s="25"/>
      <c r="K186" s="41"/>
      <c r="L186" s="25"/>
      <c r="M186" s="25"/>
      <c r="N186" s="41"/>
      <c r="O186" s="25"/>
      <c r="P186" s="25"/>
    </row>
    <row r="187" spans="1:16" s="4" customFormat="1" ht="12.75">
      <c r="A187" s="79" t="s">
        <v>29</v>
      </c>
      <c r="B187" s="80"/>
      <c r="C187" s="80"/>
      <c r="D187" s="80"/>
      <c r="E187" s="80"/>
      <c r="F187" s="80"/>
      <c r="G187" s="81"/>
      <c r="H187" s="43">
        <f>SUM(H186:H186)</f>
        <v>1896000</v>
      </c>
      <c r="I187" s="47"/>
      <c r="J187" s="47"/>
      <c r="K187" s="43">
        <f>SUM(K186:K186)</f>
        <v>0</v>
      </c>
      <c r="L187" s="47"/>
      <c r="M187" s="47"/>
      <c r="N187" s="43">
        <f>SUM(N186:N186)</f>
        <v>0</v>
      </c>
      <c r="O187" s="47"/>
      <c r="P187" s="47"/>
    </row>
    <row r="188" spans="1:16" s="4" customFormat="1" ht="38.25">
      <c r="A188" s="46" t="s">
        <v>243</v>
      </c>
      <c r="B188" s="22"/>
      <c r="C188" s="35" t="s">
        <v>211</v>
      </c>
      <c r="D188" s="40" t="s">
        <v>225</v>
      </c>
      <c r="E188" s="40" t="s">
        <v>142</v>
      </c>
      <c r="F188" s="40" t="s">
        <v>126</v>
      </c>
      <c r="G188" s="40" t="s">
        <v>143</v>
      </c>
      <c r="H188" s="41">
        <v>12155700</v>
      </c>
      <c r="I188" s="25"/>
      <c r="J188" s="25"/>
      <c r="K188" s="41"/>
      <c r="L188" s="25"/>
      <c r="M188" s="25"/>
      <c r="N188" s="41"/>
      <c r="O188" s="25"/>
      <c r="P188" s="25"/>
    </row>
    <row r="189" spans="1:16" s="4" customFormat="1" ht="12.75">
      <c r="A189" s="79" t="s">
        <v>29</v>
      </c>
      <c r="B189" s="80"/>
      <c r="C189" s="80"/>
      <c r="D189" s="80"/>
      <c r="E189" s="80"/>
      <c r="F189" s="80"/>
      <c r="G189" s="81"/>
      <c r="H189" s="43">
        <f>SUM(H188:H188)</f>
        <v>12155700</v>
      </c>
      <c r="I189" s="47"/>
      <c r="J189" s="47"/>
      <c r="K189" s="43">
        <f>SUM(K188:K188)</f>
        <v>0</v>
      </c>
      <c r="L189" s="47"/>
      <c r="M189" s="47"/>
      <c r="N189" s="43">
        <f>SUM(N188:N188)</f>
        <v>0</v>
      </c>
      <c r="O189" s="47"/>
      <c r="P189" s="47"/>
    </row>
    <row r="190" spans="1:16" s="4" customFormat="1" ht="38.25">
      <c r="A190" s="46" t="s">
        <v>243</v>
      </c>
      <c r="B190" s="22"/>
      <c r="C190" s="35" t="s">
        <v>211</v>
      </c>
      <c r="D190" s="40" t="s">
        <v>225</v>
      </c>
      <c r="E190" s="40" t="s">
        <v>144</v>
      </c>
      <c r="F190" s="40" t="s">
        <v>126</v>
      </c>
      <c r="G190" s="40" t="s">
        <v>145</v>
      </c>
      <c r="H190" s="41">
        <v>43725.68</v>
      </c>
      <c r="I190" s="25"/>
      <c r="J190" s="25"/>
      <c r="K190" s="41"/>
      <c r="L190" s="25"/>
      <c r="M190" s="25"/>
      <c r="N190" s="41"/>
      <c r="O190" s="25"/>
      <c r="P190" s="25"/>
    </row>
    <row r="191" spans="1:16" s="4" customFormat="1" ht="12.75">
      <c r="A191" s="79" t="s">
        <v>29</v>
      </c>
      <c r="B191" s="80"/>
      <c r="C191" s="80"/>
      <c r="D191" s="80"/>
      <c r="E191" s="80"/>
      <c r="F191" s="80"/>
      <c r="G191" s="81"/>
      <c r="H191" s="43">
        <f>H190</f>
        <v>43725.68</v>
      </c>
      <c r="I191" s="47"/>
      <c r="J191" s="47"/>
      <c r="K191" s="43">
        <f>K190</f>
        <v>0</v>
      </c>
      <c r="L191" s="47"/>
      <c r="M191" s="47"/>
      <c r="N191" s="43">
        <f>N190</f>
        <v>0</v>
      </c>
      <c r="O191" s="47"/>
      <c r="P191" s="47"/>
    </row>
    <row r="192" spans="1:16" s="4" customFormat="1" ht="25.5">
      <c r="A192" s="46" t="s">
        <v>241</v>
      </c>
      <c r="B192" s="22"/>
      <c r="C192" s="35" t="s">
        <v>211</v>
      </c>
      <c r="D192" s="40" t="s">
        <v>225</v>
      </c>
      <c r="E192" s="40" t="s">
        <v>146</v>
      </c>
      <c r="F192" s="40" t="s">
        <v>126</v>
      </c>
      <c r="G192" s="40" t="s">
        <v>83</v>
      </c>
      <c r="H192" s="41">
        <v>45301.75</v>
      </c>
      <c r="I192" s="25"/>
      <c r="J192" s="25"/>
      <c r="K192" s="41"/>
      <c r="L192" s="25"/>
      <c r="M192" s="25"/>
      <c r="N192" s="41"/>
      <c r="O192" s="25"/>
      <c r="P192" s="25"/>
    </row>
    <row r="193" spans="1:16" s="4" customFormat="1" ht="12.75">
      <c r="A193" s="79" t="s">
        <v>29</v>
      </c>
      <c r="B193" s="80"/>
      <c r="C193" s="80"/>
      <c r="D193" s="80"/>
      <c r="E193" s="80"/>
      <c r="F193" s="80"/>
      <c r="G193" s="81"/>
      <c r="H193" s="43">
        <f>SUM(H192:H192)</f>
        <v>45301.75</v>
      </c>
      <c r="I193" s="47"/>
      <c r="J193" s="47"/>
      <c r="K193" s="43">
        <f>SUM(K192:K192)</f>
        <v>0</v>
      </c>
      <c r="L193" s="47"/>
      <c r="M193" s="47"/>
      <c r="N193" s="43">
        <f>SUM(N192:N192)</f>
        <v>0</v>
      </c>
      <c r="O193" s="47"/>
      <c r="P193" s="47"/>
    </row>
    <row r="194" spans="1:16" s="4" customFormat="1" ht="25.5">
      <c r="A194" s="46" t="s">
        <v>241</v>
      </c>
      <c r="B194" s="22"/>
      <c r="C194" s="35" t="s">
        <v>211</v>
      </c>
      <c r="D194" s="40" t="s">
        <v>225</v>
      </c>
      <c r="E194" s="40" t="s">
        <v>147</v>
      </c>
      <c r="F194" s="40" t="s">
        <v>126</v>
      </c>
      <c r="G194" s="40" t="s">
        <v>83</v>
      </c>
      <c r="H194" s="41">
        <v>25000</v>
      </c>
      <c r="I194" s="25"/>
      <c r="J194" s="25"/>
      <c r="K194" s="41"/>
      <c r="L194" s="25"/>
      <c r="M194" s="25"/>
      <c r="N194" s="41"/>
      <c r="O194" s="25"/>
      <c r="P194" s="25"/>
    </row>
    <row r="195" spans="1:16" s="4" customFormat="1" ht="12.75">
      <c r="A195" s="79" t="s">
        <v>29</v>
      </c>
      <c r="B195" s="80"/>
      <c r="C195" s="80"/>
      <c r="D195" s="80"/>
      <c r="E195" s="80"/>
      <c r="F195" s="80"/>
      <c r="G195" s="81"/>
      <c r="H195" s="43">
        <f>SUM(H194:H194)</f>
        <v>25000</v>
      </c>
      <c r="I195" s="47"/>
      <c r="J195" s="47"/>
      <c r="K195" s="43">
        <f>SUM(K194:K194)</f>
        <v>0</v>
      </c>
      <c r="L195" s="47"/>
      <c r="M195" s="47"/>
      <c r="N195" s="43">
        <f>SUM(N194:N194)</f>
        <v>0</v>
      </c>
      <c r="O195" s="47"/>
      <c r="P195" s="47"/>
    </row>
    <row r="196" spans="1:16" s="4" customFormat="1" ht="38.25" hidden="1">
      <c r="A196" s="46" t="s">
        <v>243</v>
      </c>
      <c r="B196" s="22"/>
      <c r="C196" s="35" t="s">
        <v>211</v>
      </c>
      <c r="D196" s="40" t="s">
        <v>225</v>
      </c>
      <c r="E196" s="40" t="s">
        <v>148</v>
      </c>
      <c r="F196" s="40" t="s">
        <v>126</v>
      </c>
      <c r="G196" s="40" t="s">
        <v>149</v>
      </c>
      <c r="H196" s="41"/>
      <c r="I196" s="25"/>
      <c r="J196" s="25"/>
      <c r="K196" s="41"/>
      <c r="L196" s="25"/>
      <c r="M196" s="25"/>
      <c r="N196" s="41"/>
      <c r="O196" s="25"/>
      <c r="P196" s="25"/>
    </row>
    <row r="197" spans="1:16" s="4" customFormat="1" ht="12.75" hidden="1">
      <c r="A197" s="79" t="s">
        <v>29</v>
      </c>
      <c r="B197" s="80"/>
      <c r="C197" s="80"/>
      <c r="D197" s="80"/>
      <c r="E197" s="80"/>
      <c r="F197" s="80"/>
      <c r="G197" s="81"/>
      <c r="H197" s="43">
        <f>SUM(H196:H196)</f>
        <v>0</v>
      </c>
      <c r="I197" s="47"/>
      <c r="J197" s="47"/>
      <c r="K197" s="43">
        <f>SUM(K196:K196)</f>
        <v>0</v>
      </c>
      <c r="L197" s="47"/>
      <c r="M197" s="47"/>
      <c r="N197" s="43">
        <f>SUM(N196:N196)</f>
        <v>0</v>
      </c>
      <c r="O197" s="47"/>
      <c r="P197" s="47"/>
    </row>
    <row r="198" spans="1:16" s="4" customFormat="1" ht="25.5" hidden="1">
      <c r="A198" s="46" t="s">
        <v>241</v>
      </c>
      <c r="B198" s="22"/>
      <c r="C198" s="35" t="s">
        <v>211</v>
      </c>
      <c r="D198" s="40" t="s">
        <v>225</v>
      </c>
      <c r="E198" s="40" t="s">
        <v>150</v>
      </c>
      <c r="F198" s="40" t="s">
        <v>126</v>
      </c>
      <c r="G198" s="40" t="s">
        <v>83</v>
      </c>
      <c r="H198" s="41"/>
      <c r="I198" s="25"/>
      <c r="J198" s="25"/>
      <c r="K198" s="41"/>
      <c r="L198" s="25"/>
      <c r="M198" s="25"/>
      <c r="N198" s="41"/>
      <c r="O198" s="25"/>
      <c r="P198" s="25"/>
    </row>
    <row r="199" spans="1:16" s="4" customFormat="1" ht="12.75" hidden="1">
      <c r="A199" s="79" t="s">
        <v>29</v>
      </c>
      <c r="B199" s="80"/>
      <c r="C199" s="80"/>
      <c r="D199" s="80"/>
      <c r="E199" s="80"/>
      <c r="F199" s="80"/>
      <c r="G199" s="81"/>
      <c r="H199" s="43">
        <f>SUM(H198:H198)</f>
        <v>0</v>
      </c>
      <c r="I199" s="47"/>
      <c r="J199" s="47"/>
      <c r="K199" s="43">
        <f>SUM(K198:K198)</f>
        <v>0</v>
      </c>
      <c r="L199" s="47"/>
      <c r="M199" s="47"/>
      <c r="N199" s="43">
        <f>SUM(N198:N198)</f>
        <v>0</v>
      </c>
      <c r="O199" s="47"/>
      <c r="P199" s="47"/>
    </row>
    <row r="200" spans="1:16" s="4" customFormat="1" ht="25.5">
      <c r="A200" s="46" t="s">
        <v>241</v>
      </c>
      <c r="B200" s="22"/>
      <c r="C200" s="35" t="s">
        <v>211</v>
      </c>
      <c r="D200" s="40" t="s">
        <v>225</v>
      </c>
      <c r="E200" s="40" t="s">
        <v>151</v>
      </c>
      <c r="F200" s="40" t="s">
        <v>126</v>
      </c>
      <c r="G200" s="40" t="s">
        <v>83</v>
      </c>
      <c r="H200" s="41">
        <v>500000</v>
      </c>
      <c r="I200" s="25"/>
      <c r="J200" s="25"/>
      <c r="K200" s="41"/>
      <c r="L200" s="25"/>
      <c r="M200" s="25"/>
      <c r="N200" s="41"/>
      <c r="O200" s="25"/>
      <c r="P200" s="25"/>
    </row>
    <row r="201" spans="1:16" s="4" customFormat="1" ht="12.75">
      <c r="A201" s="79" t="s">
        <v>29</v>
      </c>
      <c r="B201" s="80"/>
      <c r="C201" s="80"/>
      <c r="D201" s="80"/>
      <c r="E201" s="80"/>
      <c r="F201" s="80"/>
      <c r="G201" s="81"/>
      <c r="H201" s="43">
        <f>H200</f>
        <v>500000</v>
      </c>
      <c r="I201" s="47"/>
      <c r="J201" s="47"/>
      <c r="K201" s="43">
        <f>K200</f>
        <v>0</v>
      </c>
      <c r="L201" s="47"/>
      <c r="M201" s="47"/>
      <c r="N201" s="43">
        <f>N200</f>
        <v>0</v>
      </c>
      <c r="O201" s="47"/>
      <c r="P201" s="47"/>
    </row>
    <row r="202" spans="1:16" s="4" customFormat="1" ht="25.5">
      <c r="A202" s="46" t="s">
        <v>241</v>
      </c>
      <c r="B202" s="22"/>
      <c r="C202" s="35" t="s">
        <v>211</v>
      </c>
      <c r="D202" s="40" t="s">
        <v>225</v>
      </c>
      <c r="E202" s="40" t="s">
        <v>152</v>
      </c>
      <c r="F202" s="40" t="s">
        <v>126</v>
      </c>
      <c r="G202" s="40" t="s">
        <v>83</v>
      </c>
      <c r="H202" s="41">
        <v>711000</v>
      </c>
      <c r="I202" s="25"/>
      <c r="J202" s="25"/>
      <c r="K202" s="41"/>
      <c r="L202" s="25"/>
      <c r="M202" s="25"/>
      <c r="N202" s="41"/>
      <c r="O202" s="25"/>
      <c r="P202" s="25"/>
    </row>
    <row r="203" spans="1:16" s="4" customFormat="1" ht="12.75">
      <c r="A203" s="79" t="s">
        <v>29</v>
      </c>
      <c r="B203" s="80"/>
      <c r="C203" s="80"/>
      <c r="D203" s="80"/>
      <c r="E203" s="80"/>
      <c r="F203" s="80"/>
      <c r="G203" s="81"/>
      <c r="H203" s="43">
        <f>SUM(H202:H202)</f>
        <v>711000</v>
      </c>
      <c r="I203" s="47"/>
      <c r="J203" s="47"/>
      <c r="K203" s="43">
        <f>SUM(K202:K202)</f>
        <v>0</v>
      </c>
      <c r="L203" s="47"/>
      <c r="M203" s="47"/>
      <c r="N203" s="43">
        <f>SUM(N202:N202)</f>
        <v>0</v>
      </c>
      <c r="O203" s="47"/>
      <c r="P203" s="47"/>
    </row>
    <row r="204" spans="1:16" s="4" customFormat="1" ht="25.5" hidden="1">
      <c r="A204" s="46" t="s">
        <v>241</v>
      </c>
      <c r="B204" s="22"/>
      <c r="C204" s="35" t="s">
        <v>211</v>
      </c>
      <c r="D204" s="40" t="s">
        <v>225</v>
      </c>
      <c r="E204" s="40" t="s">
        <v>153</v>
      </c>
      <c r="F204" s="40" t="s">
        <v>126</v>
      </c>
      <c r="G204" s="40" t="s">
        <v>154</v>
      </c>
      <c r="H204" s="41"/>
      <c r="I204" s="25"/>
      <c r="J204" s="25"/>
      <c r="K204" s="41"/>
      <c r="L204" s="25"/>
      <c r="M204" s="25"/>
      <c r="N204" s="41"/>
      <c r="O204" s="25"/>
      <c r="P204" s="25"/>
    </row>
    <row r="205" spans="1:16" s="4" customFormat="1" ht="12.75" hidden="1">
      <c r="A205" s="79" t="s">
        <v>29</v>
      </c>
      <c r="B205" s="80"/>
      <c r="C205" s="80"/>
      <c r="D205" s="80"/>
      <c r="E205" s="80"/>
      <c r="F205" s="80"/>
      <c r="G205" s="81"/>
      <c r="H205" s="43">
        <f>H204</f>
        <v>0</v>
      </c>
      <c r="I205" s="47"/>
      <c r="J205" s="47"/>
      <c r="K205" s="43">
        <f>K204</f>
        <v>0</v>
      </c>
      <c r="L205" s="47"/>
      <c r="M205" s="47"/>
      <c r="N205" s="43">
        <f>N204</f>
        <v>0</v>
      </c>
      <c r="O205" s="47"/>
      <c r="P205" s="47"/>
    </row>
    <row r="206" spans="1:16" s="4" customFormat="1" ht="38.25">
      <c r="A206" s="46" t="s">
        <v>243</v>
      </c>
      <c r="B206" s="22"/>
      <c r="C206" s="35" t="s">
        <v>211</v>
      </c>
      <c r="D206" s="40" t="s">
        <v>225</v>
      </c>
      <c r="E206" s="40" t="s">
        <v>155</v>
      </c>
      <c r="F206" s="40" t="s">
        <v>126</v>
      </c>
      <c r="G206" s="40" t="s">
        <v>156</v>
      </c>
      <c r="H206" s="41">
        <v>332000</v>
      </c>
      <c r="I206" s="25"/>
      <c r="J206" s="25"/>
      <c r="K206" s="41"/>
      <c r="L206" s="25"/>
      <c r="M206" s="25"/>
      <c r="N206" s="41"/>
      <c r="O206" s="25"/>
      <c r="P206" s="25"/>
    </row>
    <row r="207" spans="1:16" s="4" customFormat="1" ht="12.75">
      <c r="A207" s="79" t="s">
        <v>29</v>
      </c>
      <c r="B207" s="80"/>
      <c r="C207" s="80"/>
      <c r="D207" s="80"/>
      <c r="E207" s="80"/>
      <c r="F207" s="80"/>
      <c r="G207" s="81"/>
      <c r="H207" s="43">
        <f>H206</f>
        <v>332000</v>
      </c>
      <c r="I207" s="47"/>
      <c r="J207" s="47"/>
      <c r="K207" s="43">
        <f>K206</f>
        <v>0</v>
      </c>
      <c r="L207" s="47"/>
      <c r="M207" s="47"/>
      <c r="N207" s="43">
        <f>N206</f>
        <v>0</v>
      </c>
      <c r="O207" s="47"/>
      <c r="P207" s="47"/>
    </row>
    <row r="208" spans="1:16" s="4" customFormat="1" ht="25.5">
      <c r="A208" s="46" t="s">
        <v>241</v>
      </c>
      <c r="B208" s="22"/>
      <c r="C208" s="35" t="s">
        <v>211</v>
      </c>
      <c r="D208" s="40" t="s">
        <v>225</v>
      </c>
      <c r="E208" s="40" t="s">
        <v>157</v>
      </c>
      <c r="F208" s="40" t="s">
        <v>126</v>
      </c>
      <c r="G208" s="40" t="s">
        <v>83</v>
      </c>
      <c r="H208" s="41">
        <v>270003.42</v>
      </c>
      <c r="I208" s="25"/>
      <c r="J208" s="25"/>
      <c r="K208" s="41"/>
      <c r="L208" s="25"/>
      <c r="M208" s="25"/>
      <c r="N208" s="41"/>
      <c r="O208" s="25"/>
      <c r="P208" s="25"/>
    </row>
    <row r="209" spans="1:16" s="4" customFormat="1" ht="12.75">
      <c r="A209" s="79" t="s">
        <v>29</v>
      </c>
      <c r="B209" s="80"/>
      <c r="C209" s="80"/>
      <c r="D209" s="80"/>
      <c r="E209" s="80"/>
      <c r="F209" s="80"/>
      <c r="G209" s="81"/>
      <c r="H209" s="43">
        <f>SUM(H208:H208)</f>
        <v>270003.42</v>
      </c>
      <c r="I209" s="47"/>
      <c r="J209" s="47"/>
      <c r="K209" s="43">
        <f>SUM(K208:K208)</f>
        <v>0</v>
      </c>
      <c r="L209" s="47"/>
      <c r="M209" s="47"/>
      <c r="N209" s="43">
        <f>SUM(N208:N208)</f>
        <v>0</v>
      </c>
      <c r="O209" s="47"/>
      <c r="P209" s="47"/>
    </row>
    <row r="210" spans="1:16" s="4" customFormat="1" ht="25.5">
      <c r="A210" s="46" t="s">
        <v>241</v>
      </c>
      <c r="B210" s="22"/>
      <c r="C210" s="35" t="s">
        <v>211</v>
      </c>
      <c r="D210" s="40" t="s">
        <v>225</v>
      </c>
      <c r="E210" s="40" t="s">
        <v>160</v>
      </c>
      <c r="F210" s="40" t="s">
        <v>126</v>
      </c>
      <c r="G210" s="40" t="s">
        <v>83</v>
      </c>
      <c r="H210" s="41">
        <v>485550</v>
      </c>
      <c r="I210" s="25"/>
      <c r="J210" s="25"/>
      <c r="K210" s="41"/>
      <c r="L210" s="25"/>
      <c r="M210" s="25"/>
      <c r="N210" s="41"/>
      <c r="O210" s="25"/>
      <c r="P210" s="25"/>
    </row>
    <row r="211" spans="1:16" s="4" customFormat="1" ht="12.75">
      <c r="A211" s="79" t="s">
        <v>29</v>
      </c>
      <c r="B211" s="80"/>
      <c r="C211" s="80"/>
      <c r="D211" s="80"/>
      <c r="E211" s="80"/>
      <c r="F211" s="80"/>
      <c r="G211" s="81"/>
      <c r="H211" s="43">
        <f>SUM(H210:H210)</f>
        <v>485550</v>
      </c>
      <c r="I211" s="47"/>
      <c r="J211" s="47"/>
      <c r="K211" s="43">
        <f>SUM(K210:K210)</f>
        <v>0</v>
      </c>
      <c r="L211" s="47"/>
      <c r="M211" s="47"/>
      <c r="N211" s="43">
        <f>SUM(N210:N210)</f>
        <v>0</v>
      </c>
      <c r="O211" s="47"/>
      <c r="P211" s="47"/>
    </row>
    <row r="212" spans="1:16" s="4" customFormat="1" ht="38.25">
      <c r="A212" s="46" t="s">
        <v>243</v>
      </c>
      <c r="B212" s="22"/>
      <c r="C212" s="35" t="s">
        <v>211</v>
      </c>
      <c r="D212" s="40" t="s">
        <v>225</v>
      </c>
      <c r="E212" s="40" t="s">
        <v>161</v>
      </c>
      <c r="F212" s="40" t="s">
        <v>126</v>
      </c>
      <c r="G212" s="40" t="s">
        <v>162</v>
      </c>
      <c r="H212" s="41">
        <v>3682436</v>
      </c>
      <c r="I212" s="25"/>
      <c r="J212" s="25"/>
      <c r="K212" s="41"/>
      <c r="L212" s="25"/>
      <c r="M212" s="25"/>
      <c r="N212" s="41"/>
      <c r="O212" s="25"/>
      <c r="P212" s="25"/>
    </row>
    <row r="213" spans="1:16" s="4" customFormat="1" ht="12.75">
      <c r="A213" s="79" t="s">
        <v>29</v>
      </c>
      <c r="B213" s="80"/>
      <c r="C213" s="80"/>
      <c r="D213" s="80"/>
      <c r="E213" s="80"/>
      <c r="F213" s="80"/>
      <c r="G213" s="81"/>
      <c r="H213" s="43">
        <f>H212</f>
        <v>3682436</v>
      </c>
      <c r="I213" s="47"/>
      <c r="J213" s="47"/>
      <c r="K213" s="43">
        <f>K212</f>
        <v>0</v>
      </c>
      <c r="L213" s="47"/>
      <c r="M213" s="47"/>
      <c r="N213" s="43">
        <f>N212</f>
        <v>0</v>
      </c>
      <c r="O213" s="47"/>
      <c r="P213" s="47"/>
    </row>
    <row r="214" spans="1:16" s="4" customFormat="1" ht="38.25">
      <c r="A214" s="46" t="s">
        <v>243</v>
      </c>
      <c r="B214" s="22"/>
      <c r="C214" s="35" t="s">
        <v>211</v>
      </c>
      <c r="D214" s="40" t="s">
        <v>225</v>
      </c>
      <c r="E214" s="40" t="s">
        <v>163</v>
      </c>
      <c r="F214" s="40" t="s">
        <v>126</v>
      </c>
      <c r="G214" s="40" t="s">
        <v>162</v>
      </c>
      <c r="H214" s="41">
        <v>6950000</v>
      </c>
      <c r="I214" s="25"/>
      <c r="J214" s="25"/>
      <c r="K214" s="41"/>
      <c r="L214" s="25"/>
      <c r="M214" s="25"/>
      <c r="N214" s="41"/>
      <c r="O214" s="25"/>
      <c r="P214" s="25"/>
    </row>
    <row r="215" spans="1:16" s="4" customFormat="1" ht="12.75">
      <c r="A215" s="79" t="s">
        <v>29</v>
      </c>
      <c r="B215" s="80"/>
      <c r="C215" s="80"/>
      <c r="D215" s="80"/>
      <c r="E215" s="80"/>
      <c r="F215" s="80"/>
      <c r="G215" s="81"/>
      <c r="H215" s="43">
        <f>H214</f>
        <v>6950000</v>
      </c>
      <c r="I215" s="43"/>
      <c r="J215" s="43"/>
      <c r="K215" s="43">
        <f>K214</f>
        <v>0</v>
      </c>
      <c r="L215" s="43"/>
      <c r="M215" s="43"/>
      <c r="N215" s="43">
        <f>N214</f>
        <v>0</v>
      </c>
      <c r="O215" s="43"/>
      <c r="P215" s="43"/>
    </row>
    <row r="216" spans="1:16" s="4" customFormat="1" ht="38.25">
      <c r="A216" s="46" t="s">
        <v>243</v>
      </c>
      <c r="B216" s="22"/>
      <c r="C216" s="35" t="s">
        <v>211</v>
      </c>
      <c r="D216" s="40" t="s">
        <v>225</v>
      </c>
      <c r="E216" s="40" t="s">
        <v>164</v>
      </c>
      <c r="F216" s="40" t="s">
        <v>126</v>
      </c>
      <c r="G216" s="40" t="s">
        <v>162</v>
      </c>
      <c r="H216" s="41">
        <v>2837128</v>
      </c>
      <c r="I216" s="25"/>
      <c r="J216" s="25"/>
      <c r="K216" s="41"/>
      <c r="L216" s="25"/>
      <c r="M216" s="25"/>
      <c r="N216" s="41"/>
      <c r="O216" s="25"/>
      <c r="P216" s="25"/>
    </row>
    <row r="217" spans="1:16" s="4" customFormat="1" ht="12.75">
      <c r="A217" s="79" t="s">
        <v>29</v>
      </c>
      <c r="B217" s="80"/>
      <c r="C217" s="80"/>
      <c r="D217" s="80"/>
      <c r="E217" s="80"/>
      <c r="F217" s="80"/>
      <c r="G217" s="81"/>
      <c r="H217" s="43">
        <f>H216</f>
        <v>2837128</v>
      </c>
      <c r="I217" s="43"/>
      <c r="J217" s="43"/>
      <c r="K217" s="43">
        <f>K216</f>
        <v>0</v>
      </c>
      <c r="L217" s="43"/>
      <c r="M217" s="43"/>
      <c r="N217" s="43">
        <f>N216</f>
        <v>0</v>
      </c>
      <c r="O217" s="43"/>
      <c r="P217" s="43"/>
    </row>
    <row r="218" spans="1:16" s="4" customFormat="1" ht="38.25">
      <c r="A218" s="46" t="s">
        <v>243</v>
      </c>
      <c r="B218" s="22"/>
      <c r="C218" s="35" t="s">
        <v>211</v>
      </c>
      <c r="D218" s="40" t="s">
        <v>225</v>
      </c>
      <c r="E218" s="40" t="s">
        <v>165</v>
      </c>
      <c r="F218" s="40" t="s">
        <v>126</v>
      </c>
      <c r="G218" s="40" t="s">
        <v>162</v>
      </c>
      <c r="H218" s="41">
        <v>210000</v>
      </c>
      <c r="I218" s="25"/>
      <c r="J218" s="25"/>
      <c r="K218" s="41"/>
      <c r="L218" s="25"/>
      <c r="M218" s="25"/>
      <c r="N218" s="41"/>
      <c r="O218" s="25"/>
      <c r="P218" s="25"/>
    </row>
    <row r="219" spans="1:16" s="4" customFormat="1" ht="12.75">
      <c r="A219" s="79" t="s">
        <v>29</v>
      </c>
      <c r="B219" s="80"/>
      <c r="C219" s="80"/>
      <c r="D219" s="80"/>
      <c r="E219" s="80"/>
      <c r="F219" s="80"/>
      <c r="G219" s="81"/>
      <c r="H219" s="43">
        <f>H218</f>
        <v>210000</v>
      </c>
      <c r="I219" s="43"/>
      <c r="J219" s="43"/>
      <c r="K219" s="43">
        <f>K218</f>
        <v>0</v>
      </c>
      <c r="L219" s="43"/>
      <c r="M219" s="43"/>
      <c r="N219" s="43">
        <f>N218</f>
        <v>0</v>
      </c>
      <c r="O219" s="43"/>
      <c r="P219" s="43"/>
    </row>
    <row r="220" spans="1:16" s="4" customFormat="1" ht="38.25">
      <c r="A220" s="46" t="s">
        <v>243</v>
      </c>
      <c r="B220" s="22"/>
      <c r="C220" s="35" t="s">
        <v>211</v>
      </c>
      <c r="D220" s="40" t="s">
        <v>225</v>
      </c>
      <c r="E220" s="40" t="s">
        <v>166</v>
      </c>
      <c r="F220" s="40" t="s">
        <v>126</v>
      </c>
      <c r="G220" s="40" t="s">
        <v>162</v>
      </c>
      <c r="H220" s="41">
        <v>48654</v>
      </c>
      <c r="I220" s="25"/>
      <c r="J220" s="25"/>
      <c r="K220" s="41"/>
      <c r="L220" s="25"/>
      <c r="M220" s="25"/>
      <c r="N220" s="41"/>
      <c r="O220" s="25"/>
      <c r="P220" s="25"/>
    </row>
    <row r="221" spans="1:16" s="4" customFormat="1" ht="12.75">
      <c r="A221" s="79" t="s">
        <v>29</v>
      </c>
      <c r="B221" s="80"/>
      <c r="C221" s="80"/>
      <c r="D221" s="80"/>
      <c r="E221" s="80"/>
      <c r="F221" s="80"/>
      <c r="G221" s="81"/>
      <c r="H221" s="43">
        <f>H220</f>
        <v>48654</v>
      </c>
      <c r="I221" s="43"/>
      <c r="J221" s="43"/>
      <c r="K221" s="43">
        <f>K220</f>
        <v>0</v>
      </c>
      <c r="L221" s="43"/>
      <c r="M221" s="43"/>
      <c r="N221" s="43">
        <f>N220</f>
        <v>0</v>
      </c>
      <c r="O221" s="43"/>
      <c r="P221" s="43"/>
    </row>
    <row r="222" spans="1:16" s="4" customFormat="1" ht="38.25">
      <c r="A222" s="46" t="s">
        <v>243</v>
      </c>
      <c r="B222" s="22"/>
      <c r="C222" s="35" t="s">
        <v>211</v>
      </c>
      <c r="D222" s="40" t="s">
        <v>225</v>
      </c>
      <c r="E222" s="40" t="s">
        <v>167</v>
      </c>
      <c r="F222" s="40" t="s">
        <v>126</v>
      </c>
      <c r="G222" s="40" t="s">
        <v>162</v>
      </c>
      <c r="H222" s="41">
        <v>2000000</v>
      </c>
      <c r="I222" s="25"/>
      <c r="J222" s="25"/>
      <c r="K222" s="41"/>
      <c r="L222" s="25"/>
      <c r="M222" s="25"/>
      <c r="N222" s="41"/>
      <c r="O222" s="25"/>
      <c r="P222" s="25"/>
    </row>
    <row r="223" spans="1:16" s="4" customFormat="1" ht="12.75">
      <c r="A223" s="79" t="s">
        <v>29</v>
      </c>
      <c r="B223" s="80"/>
      <c r="C223" s="80"/>
      <c r="D223" s="80"/>
      <c r="E223" s="80"/>
      <c r="F223" s="80"/>
      <c r="G223" s="81"/>
      <c r="H223" s="43">
        <f>H222</f>
        <v>2000000</v>
      </c>
      <c r="I223" s="43"/>
      <c r="J223" s="43"/>
      <c r="K223" s="43">
        <f>K222</f>
        <v>0</v>
      </c>
      <c r="L223" s="43"/>
      <c r="M223" s="43"/>
      <c r="N223" s="43">
        <f>N222</f>
        <v>0</v>
      </c>
      <c r="O223" s="43"/>
      <c r="P223" s="43"/>
    </row>
    <row r="224" spans="1:16" s="4" customFormat="1" ht="38.25">
      <c r="A224" s="46" t="s">
        <v>243</v>
      </c>
      <c r="B224" s="22"/>
      <c r="C224" s="35" t="s">
        <v>211</v>
      </c>
      <c r="D224" s="40" t="s">
        <v>225</v>
      </c>
      <c r="E224" s="40" t="s">
        <v>168</v>
      </c>
      <c r="F224" s="40" t="s">
        <v>126</v>
      </c>
      <c r="G224" s="40" t="s">
        <v>162</v>
      </c>
      <c r="H224" s="41">
        <v>559000</v>
      </c>
      <c r="I224" s="25"/>
      <c r="J224" s="25"/>
      <c r="K224" s="41"/>
      <c r="L224" s="25"/>
      <c r="M224" s="25"/>
      <c r="N224" s="41"/>
      <c r="O224" s="25"/>
      <c r="P224" s="25"/>
    </row>
    <row r="225" spans="1:16" s="4" customFormat="1" ht="12.75">
      <c r="A225" s="79" t="s">
        <v>29</v>
      </c>
      <c r="B225" s="80"/>
      <c r="C225" s="80"/>
      <c r="D225" s="80"/>
      <c r="E225" s="80"/>
      <c r="F225" s="80"/>
      <c r="G225" s="81"/>
      <c r="H225" s="43">
        <f>H224</f>
        <v>559000</v>
      </c>
      <c r="I225" s="43"/>
      <c r="J225" s="43"/>
      <c r="K225" s="43">
        <f>K224</f>
        <v>0</v>
      </c>
      <c r="L225" s="43"/>
      <c r="M225" s="43"/>
      <c r="N225" s="43">
        <f>N224</f>
        <v>0</v>
      </c>
      <c r="O225" s="43"/>
      <c r="P225" s="43"/>
    </row>
    <row r="226" spans="1:16" s="4" customFormat="1" ht="38.25">
      <c r="A226" s="46" t="s">
        <v>243</v>
      </c>
      <c r="B226" s="22"/>
      <c r="C226" s="35" t="s">
        <v>211</v>
      </c>
      <c r="D226" s="40" t="s">
        <v>225</v>
      </c>
      <c r="E226" s="40" t="s">
        <v>169</v>
      </c>
      <c r="F226" s="40" t="s">
        <v>126</v>
      </c>
      <c r="G226" s="40" t="s">
        <v>162</v>
      </c>
      <c r="H226" s="41">
        <v>824000</v>
      </c>
      <c r="I226" s="25"/>
      <c r="J226" s="25"/>
      <c r="K226" s="41"/>
      <c r="L226" s="25"/>
      <c r="M226" s="25"/>
      <c r="N226" s="41"/>
      <c r="O226" s="25"/>
      <c r="P226" s="25"/>
    </row>
    <row r="227" spans="1:16" s="4" customFormat="1" ht="12.75">
      <c r="A227" s="79" t="s">
        <v>29</v>
      </c>
      <c r="B227" s="80"/>
      <c r="C227" s="80"/>
      <c r="D227" s="80"/>
      <c r="E227" s="80"/>
      <c r="F227" s="80"/>
      <c r="G227" s="81"/>
      <c r="H227" s="43">
        <f>H226</f>
        <v>824000</v>
      </c>
      <c r="I227" s="43"/>
      <c r="J227" s="43"/>
      <c r="K227" s="43">
        <f>K226</f>
        <v>0</v>
      </c>
      <c r="L227" s="43"/>
      <c r="M227" s="43"/>
      <c r="N227" s="43">
        <f>N226</f>
        <v>0</v>
      </c>
      <c r="O227" s="43"/>
      <c r="P227" s="43"/>
    </row>
    <row r="228" spans="1:16" s="4" customFormat="1" ht="25.5">
      <c r="A228" s="46" t="s">
        <v>241</v>
      </c>
      <c r="B228" s="22"/>
      <c r="C228" s="35" t="s">
        <v>211</v>
      </c>
      <c r="D228" s="40" t="s">
        <v>225</v>
      </c>
      <c r="E228" s="40" t="s">
        <v>172</v>
      </c>
      <c r="F228" s="40" t="s">
        <v>126</v>
      </c>
      <c r="G228" s="40" t="s">
        <v>83</v>
      </c>
      <c r="H228" s="41">
        <v>170000</v>
      </c>
      <c r="I228" s="25"/>
      <c r="J228" s="25"/>
      <c r="K228" s="41"/>
      <c r="L228" s="25"/>
      <c r="M228" s="25"/>
      <c r="N228" s="41"/>
      <c r="O228" s="25"/>
      <c r="P228" s="25"/>
    </row>
    <row r="229" spans="1:16" s="4" customFormat="1" ht="12.75">
      <c r="A229" s="79" t="s">
        <v>29</v>
      </c>
      <c r="B229" s="80"/>
      <c r="C229" s="80"/>
      <c r="D229" s="80"/>
      <c r="E229" s="80"/>
      <c r="F229" s="80"/>
      <c r="G229" s="81"/>
      <c r="H229" s="43">
        <f>SUM(H228:H228)</f>
        <v>170000</v>
      </c>
      <c r="I229" s="43"/>
      <c r="J229" s="43"/>
      <c r="K229" s="43">
        <f>SUM(K228:K228)</f>
        <v>0</v>
      </c>
      <c r="L229" s="43"/>
      <c r="M229" s="43"/>
      <c r="N229" s="43">
        <f>SUM(N228:N228)</f>
        <v>0</v>
      </c>
      <c r="O229" s="43"/>
      <c r="P229" s="43"/>
    </row>
    <row r="230" spans="1:16" s="4" customFormat="1" ht="25.5" hidden="1">
      <c r="A230" s="46" t="s">
        <v>241</v>
      </c>
      <c r="B230" s="22"/>
      <c r="C230" s="35" t="s">
        <v>211</v>
      </c>
      <c r="D230" s="40" t="s">
        <v>225</v>
      </c>
      <c r="E230" s="40" t="s">
        <v>173</v>
      </c>
      <c r="F230" s="40" t="s">
        <v>126</v>
      </c>
      <c r="G230" s="40" t="s">
        <v>154</v>
      </c>
      <c r="H230" s="41"/>
      <c r="I230" s="25"/>
      <c r="J230" s="25"/>
      <c r="K230" s="41"/>
      <c r="L230" s="25"/>
      <c r="M230" s="25"/>
      <c r="N230" s="41"/>
      <c r="O230" s="25"/>
      <c r="P230" s="25"/>
    </row>
    <row r="231" spans="1:16" s="4" customFormat="1" ht="12.75" hidden="1">
      <c r="A231" s="79" t="s">
        <v>29</v>
      </c>
      <c r="B231" s="80"/>
      <c r="C231" s="80"/>
      <c r="D231" s="80"/>
      <c r="E231" s="80"/>
      <c r="F231" s="80"/>
      <c r="G231" s="81"/>
      <c r="H231" s="43">
        <f>H230</f>
        <v>0</v>
      </c>
      <c r="I231" s="43"/>
      <c r="J231" s="43"/>
      <c r="K231" s="43">
        <f>K230</f>
        <v>0</v>
      </c>
      <c r="L231" s="43"/>
      <c r="M231" s="43"/>
      <c r="N231" s="43">
        <f>N230</f>
        <v>0</v>
      </c>
      <c r="O231" s="43"/>
      <c r="P231" s="43"/>
    </row>
    <row r="232" spans="1:16" s="4" customFormat="1" ht="25.5">
      <c r="A232" s="46" t="s">
        <v>241</v>
      </c>
      <c r="B232" s="22"/>
      <c r="C232" s="35" t="s">
        <v>211</v>
      </c>
      <c r="D232" s="40" t="s">
        <v>225</v>
      </c>
      <c r="E232" s="40" t="s">
        <v>174</v>
      </c>
      <c r="F232" s="40" t="s">
        <v>126</v>
      </c>
      <c r="G232" s="40" t="s">
        <v>83</v>
      </c>
      <c r="H232" s="41">
        <v>539000</v>
      </c>
      <c r="I232" s="25"/>
      <c r="J232" s="25"/>
      <c r="K232" s="41"/>
      <c r="L232" s="25"/>
      <c r="M232" s="25"/>
      <c r="N232" s="41"/>
      <c r="O232" s="25"/>
      <c r="P232" s="25"/>
    </row>
    <row r="233" spans="1:16" s="4" customFormat="1" ht="12.75">
      <c r="A233" s="79" t="s">
        <v>29</v>
      </c>
      <c r="B233" s="80"/>
      <c r="C233" s="80"/>
      <c r="D233" s="80"/>
      <c r="E233" s="80"/>
      <c r="F233" s="80"/>
      <c r="G233" s="81"/>
      <c r="H233" s="43">
        <f>H232</f>
        <v>539000</v>
      </c>
      <c r="I233" s="43"/>
      <c r="J233" s="43"/>
      <c r="K233" s="43">
        <f>K232</f>
        <v>0</v>
      </c>
      <c r="L233" s="43"/>
      <c r="M233" s="43"/>
      <c r="N233" s="43">
        <f>N232</f>
        <v>0</v>
      </c>
      <c r="O233" s="43"/>
      <c r="P233" s="43"/>
    </row>
    <row r="234" spans="1:16" s="4" customFormat="1" ht="25.5" hidden="1">
      <c r="A234" s="46" t="s">
        <v>241</v>
      </c>
      <c r="B234" s="22"/>
      <c r="C234" s="35" t="s">
        <v>211</v>
      </c>
      <c r="D234" s="40" t="s">
        <v>225</v>
      </c>
      <c r="E234" s="40" t="s">
        <v>175</v>
      </c>
      <c r="F234" s="40" t="s">
        <v>126</v>
      </c>
      <c r="G234" s="40" t="s">
        <v>83</v>
      </c>
      <c r="H234" s="41"/>
      <c r="I234" s="25"/>
      <c r="J234" s="25"/>
      <c r="K234" s="41"/>
      <c r="L234" s="25"/>
      <c r="M234" s="25"/>
      <c r="N234" s="41"/>
      <c r="O234" s="25"/>
      <c r="P234" s="25"/>
    </row>
    <row r="235" spans="1:16" s="4" customFormat="1" ht="12.75" hidden="1">
      <c r="A235" s="79" t="s">
        <v>29</v>
      </c>
      <c r="B235" s="80"/>
      <c r="C235" s="80"/>
      <c r="D235" s="80"/>
      <c r="E235" s="80"/>
      <c r="F235" s="80"/>
      <c r="G235" s="81"/>
      <c r="H235" s="43">
        <f>H234</f>
        <v>0</v>
      </c>
      <c r="I235" s="43"/>
      <c r="J235" s="43"/>
      <c r="K235" s="43">
        <f>K234</f>
        <v>0</v>
      </c>
      <c r="L235" s="43"/>
      <c r="M235" s="43"/>
      <c r="N235" s="43">
        <f>N234</f>
        <v>0</v>
      </c>
      <c r="O235" s="43"/>
      <c r="P235" s="43"/>
    </row>
    <row r="236" spans="1:16" s="4" customFormat="1" ht="25.5" hidden="1">
      <c r="A236" s="46" t="s">
        <v>241</v>
      </c>
      <c r="B236" s="22"/>
      <c r="C236" s="35" t="s">
        <v>211</v>
      </c>
      <c r="D236" s="40" t="s">
        <v>225</v>
      </c>
      <c r="E236" s="40" t="s">
        <v>176</v>
      </c>
      <c r="F236" s="40" t="s">
        <v>126</v>
      </c>
      <c r="G236" s="40" t="s">
        <v>83</v>
      </c>
      <c r="H236" s="41"/>
      <c r="I236" s="25"/>
      <c r="J236" s="25"/>
      <c r="K236" s="41"/>
      <c r="L236" s="25"/>
      <c r="M236" s="25"/>
      <c r="N236" s="41"/>
      <c r="O236" s="25"/>
      <c r="P236" s="25"/>
    </row>
    <row r="237" spans="1:16" s="4" customFormat="1" ht="12.75" hidden="1">
      <c r="A237" s="79" t="s">
        <v>29</v>
      </c>
      <c r="B237" s="80"/>
      <c r="C237" s="80"/>
      <c r="D237" s="80"/>
      <c r="E237" s="80"/>
      <c r="F237" s="80"/>
      <c r="G237" s="81"/>
      <c r="H237" s="43">
        <f>H236</f>
        <v>0</v>
      </c>
      <c r="I237" s="43"/>
      <c r="J237" s="43"/>
      <c r="K237" s="43">
        <f>K236</f>
        <v>0</v>
      </c>
      <c r="L237" s="43"/>
      <c r="M237" s="43"/>
      <c r="N237" s="43">
        <f>N236</f>
        <v>0</v>
      </c>
      <c r="O237" s="43"/>
      <c r="P237" s="43"/>
    </row>
    <row r="238" spans="1:16" s="4" customFormat="1" ht="25.5">
      <c r="A238" s="46" t="s">
        <v>241</v>
      </c>
      <c r="B238" s="22"/>
      <c r="C238" s="35" t="s">
        <v>211</v>
      </c>
      <c r="D238" s="40" t="s">
        <v>226</v>
      </c>
      <c r="E238" s="40" t="s">
        <v>177</v>
      </c>
      <c r="F238" s="40" t="s">
        <v>126</v>
      </c>
      <c r="G238" s="40" t="s">
        <v>83</v>
      </c>
      <c r="H238" s="41">
        <v>365300</v>
      </c>
      <c r="I238" s="25"/>
      <c r="J238" s="25"/>
      <c r="K238" s="41"/>
      <c r="L238" s="25"/>
      <c r="M238" s="25"/>
      <c r="N238" s="41"/>
      <c r="O238" s="25"/>
      <c r="P238" s="25"/>
    </row>
    <row r="239" spans="1:16" s="4" customFormat="1" ht="12.75">
      <c r="A239" s="79" t="s">
        <v>29</v>
      </c>
      <c r="B239" s="80"/>
      <c r="C239" s="80"/>
      <c r="D239" s="80"/>
      <c r="E239" s="80"/>
      <c r="F239" s="80"/>
      <c r="G239" s="81"/>
      <c r="H239" s="43">
        <f>SUM(H238:H238)</f>
        <v>365300</v>
      </c>
      <c r="I239" s="43"/>
      <c r="J239" s="43"/>
      <c r="K239" s="43">
        <f>SUM(K238:K238)</f>
        <v>0</v>
      </c>
      <c r="L239" s="43"/>
      <c r="M239" s="43"/>
      <c r="N239" s="43">
        <f>SUM(N238:N238)</f>
        <v>0</v>
      </c>
      <c r="O239" s="43"/>
      <c r="P239" s="43"/>
    </row>
    <row r="240" spans="1:16" s="4" customFormat="1" ht="25.5">
      <c r="A240" s="46" t="s">
        <v>241</v>
      </c>
      <c r="B240" s="22"/>
      <c r="C240" s="35" t="s">
        <v>211</v>
      </c>
      <c r="D240" s="40" t="s">
        <v>226</v>
      </c>
      <c r="E240" s="40" t="s">
        <v>178</v>
      </c>
      <c r="F240" s="40" t="s">
        <v>126</v>
      </c>
      <c r="G240" s="40" t="s">
        <v>83</v>
      </c>
      <c r="H240" s="41">
        <v>35900</v>
      </c>
      <c r="I240" s="25"/>
      <c r="J240" s="25"/>
      <c r="K240" s="41"/>
      <c r="L240" s="25"/>
      <c r="M240" s="25"/>
      <c r="N240" s="41"/>
      <c r="O240" s="25"/>
      <c r="P240" s="25"/>
    </row>
    <row r="241" spans="1:16" s="4" customFormat="1" ht="12.75">
      <c r="A241" s="79" t="s">
        <v>29</v>
      </c>
      <c r="B241" s="80"/>
      <c r="C241" s="80"/>
      <c r="D241" s="80"/>
      <c r="E241" s="80"/>
      <c r="F241" s="80"/>
      <c r="G241" s="81"/>
      <c r="H241" s="43">
        <f>SUM(H240:H240)</f>
        <v>35900</v>
      </c>
      <c r="I241" s="43"/>
      <c r="J241" s="43"/>
      <c r="K241" s="43">
        <f>SUM(K240:K240)</f>
        <v>0</v>
      </c>
      <c r="L241" s="43"/>
      <c r="M241" s="43"/>
      <c r="N241" s="43">
        <f>SUM(N240:N240)</f>
        <v>0</v>
      </c>
      <c r="O241" s="43"/>
      <c r="P241" s="43"/>
    </row>
    <row r="242" spans="1:16" s="4" customFormat="1" ht="25.5">
      <c r="A242" s="46" t="s">
        <v>241</v>
      </c>
      <c r="B242" s="22"/>
      <c r="C242" s="35" t="s">
        <v>211</v>
      </c>
      <c r="D242" s="40" t="s">
        <v>226</v>
      </c>
      <c r="E242" s="40" t="s">
        <v>179</v>
      </c>
      <c r="F242" s="40" t="s">
        <v>126</v>
      </c>
      <c r="G242" s="40" t="s">
        <v>83</v>
      </c>
      <c r="H242" s="41">
        <v>2319300</v>
      </c>
      <c r="I242" s="25"/>
      <c r="J242" s="25"/>
      <c r="K242" s="41"/>
      <c r="L242" s="25"/>
      <c r="M242" s="25"/>
      <c r="N242" s="41"/>
      <c r="O242" s="25"/>
      <c r="P242" s="25"/>
    </row>
    <row r="243" spans="1:16" s="4" customFormat="1" ht="13.5" customHeight="1">
      <c r="A243" s="79" t="s">
        <v>29</v>
      </c>
      <c r="B243" s="80"/>
      <c r="C243" s="80"/>
      <c r="D243" s="80"/>
      <c r="E243" s="80"/>
      <c r="F243" s="80"/>
      <c r="G243" s="81"/>
      <c r="H243" s="43">
        <f>SUM(H242:H242)</f>
        <v>2319300</v>
      </c>
      <c r="I243" s="43"/>
      <c r="J243" s="43"/>
      <c r="K243" s="43">
        <f>SUM(K242:K242)</f>
        <v>0</v>
      </c>
      <c r="L243" s="43"/>
      <c r="M243" s="43"/>
      <c r="N243" s="43">
        <f>SUM(N242:N242)</f>
        <v>0</v>
      </c>
      <c r="O243" s="43"/>
      <c r="P243" s="43"/>
    </row>
    <row r="244" spans="1:16" s="4" customFormat="1" ht="25.5">
      <c r="A244" s="46" t="s">
        <v>241</v>
      </c>
      <c r="B244" s="22"/>
      <c r="C244" s="35" t="s">
        <v>211</v>
      </c>
      <c r="D244" s="40" t="s">
        <v>226</v>
      </c>
      <c r="E244" s="40" t="s">
        <v>180</v>
      </c>
      <c r="F244" s="40" t="s">
        <v>126</v>
      </c>
      <c r="G244" s="40" t="s">
        <v>83</v>
      </c>
      <c r="H244" s="41">
        <v>3800</v>
      </c>
      <c r="I244" s="25"/>
      <c r="J244" s="25"/>
      <c r="K244" s="41"/>
      <c r="L244" s="25"/>
      <c r="M244" s="25"/>
      <c r="N244" s="41"/>
      <c r="O244" s="25"/>
      <c r="P244" s="25"/>
    </row>
    <row r="245" spans="1:16" s="4" customFormat="1" ht="12.75">
      <c r="A245" s="79" t="s">
        <v>29</v>
      </c>
      <c r="B245" s="80"/>
      <c r="C245" s="80"/>
      <c r="D245" s="80"/>
      <c r="E245" s="80"/>
      <c r="F245" s="80"/>
      <c r="G245" s="81"/>
      <c r="H245" s="43">
        <f>SUM(H244:H244)</f>
        <v>3800</v>
      </c>
      <c r="I245" s="43"/>
      <c r="J245" s="43"/>
      <c r="K245" s="43">
        <f>SUM(K244:K244)</f>
        <v>0</v>
      </c>
      <c r="L245" s="43"/>
      <c r="M245" s="43"/>
      <c r="N245" s="43">
        <f>SUM(N244:N244)</f>
        <v>0</v>
      </c>
      <c r="O245" s="43"/>
      <c r="P245" s="43"/>
    </row>
    <row r="246" spans="1:16" s="4" customFormat="1" ht="25.5" hidden="1">
      <c r="A246" s="46" t="s">
        <v>241</v>
      </c>
      <c r="B246" s="22"/>
      <c r="C246" s="35" t="s">
        <v>211</v>
      </c>
      <c r="D246" s="40" t="s">
        <v>226</v>
      </c>
      <c r="E246" s="40" t="s">
        <v>188</v>
      </c>
      <c r="F246" s="40" t="s">
        <v>126</v>
      </c>
      <c r="G246" s="40" t="s">
        <v>83</v>
      </c>
      <c r="H246" s="41"/>
      <c r="I246" s="25"/>
      <c r="J246" s="25"/>
      <c r="K246" s="41"/>
      <c r="L246" s="25"/>
      <c r="M246" s="25"/>
      <c r="N246" s="41"/>
      <c r="O246" s="25"/>
      <c r="P246" s="25"/>
    </row>
    <row r="247" spans="1:16" s="4" customFormat="1" ht="12.75" hidden="1">
      <c r="A247" s="79" t="s">
        <v>29</v>
      </c>
      <c r="B247" s="80"/>
      <c r="C247" s="80"/>
      <c r="D247" s="80"/>
      <c r="E247" s="80"/>
      <c r="F247" s="80"/>
      <c r="G247" s="81"/>
      <c r="H247" s="43">
        <f>SUM(H246:H246)</f>
        <v>0</v>
      </c>
      <c r="I247" s="43"/>
      <c r="J247" s="43"/>
      <c r="K247" s="43">
        <f>SUM(K246:K246)</f>
        <v>0</v>
      </c>
      <c r="L247" s="43"/>
      <c r="M247" s="43"/>
      <c r="N247" s="43">
        <f>SUM(N246:N246)</f>
        <v>0</v>
      </c>
      <c r="O247" s="43"/>
      <c r="P247" s="43"/>
    </row>
    <row r="248" spans="1:16" s="4" customFormat="1" ht="38.25">
      <c r="A248" s="46" t="s">
        <v>243</v>
      </c>
      <c r="B248" s="22"/>
      <c r="C248" s="35" t="s">
        <v>211</v>
      </c>
      <c r="D248" s="40" t="s">
        <v>226</v>
      </c>
      <c r="E248" s="40" t="s">
        <v>190</v>
      </c>
      <c r="F248" s="40" t="s">
        <v>126</v>
      </c>
      <c r="G248" s="40" t="s">
        <v>191</v>
      </c>
      <c r="H248" s="41">
        <v>34298525.37</v>
      </c>
      <c r="I248" s="25"/>
      <c r="J248" s="25"/>
      <c r="K248" s="41"/>
      <c r="L248" s="25"/>
      <c r="M248" s="25"/>
      <c r="N248" s="41"/>
      <c r="O248" s="25"/>
      <c r="P248" s="25"/>
    </row>
    <row r="249" spans="1:16" s="4" customFormat="1" ht="12.75">
      <c r="A249" s="79" t="s">
        <v>29</v>
      </c>
      <c r="B249" s="80"/>
      <c r="C249" s="80"/>
      <c r="D249" s="80"/>
      <c r="E249" s="80"/>
      <c r="F249" s="80"/>
      <c r="G249" s="81"/>
      <c r="H249" s="43">
        <f>H248</f>
        <v>34298525.37</v>
      </c>
      <c r="I249" s="43"/>
      <c r="J249" s="43"/>
      <c r="K249" s="43">
        <f>K248</f>
        <v>0</v>
      </c>
      <c r="L249" s="43"/>
      <c r="M249" s="43"/>
      <c r="N249" s="43">
        <f>N248</f>
        <v>0</v>
      </c>
      <c r="O249" s="43"/>
      <c r="P249" s="43"/>
    </row>
    <row r="250" spans="1:16" s="4" customFormat="1" ht="38.25">
      <c r="A250" s="46" t="s">
        <v>243</v>
      </c>
      <c r="B250" s="22"/>
      <c r="C250" s="35" t="s">
        <v>211</v>
      </c>
      <c r="D250" s="40" t="s">
        <v>226</v>
      </c>
      <c r="E250" s="40" t="s">
        <v>192</v>
      </c>
      <c r="F250" s="40" t="s">
        <v>126</v>
      </c>
      <c r="G250" s="40" t="s">
        <v>193</v>
      </c>
      <c r="H250" s="41">
        <v>8063446.7</v>
      </c>
      <c r="I250" s="25"/>
      <c r="J250" s="25"/>
      <c r="K250" s="41"/>
      <c r="L250" s="25"/>
      <c r="M250" s="25"/>
      <c r="N250" s="41"/>
      <c r="O250" s="25"/>
      <c r="P250" s="25"/>
    </row>
    <row r="251" spans="1:16" s="4" customFormat="1" ht="12.75">
      <c r="A251" s="79" t="s">
        <v>29</v>
      </c>
      <c r="B251" s="80"/>
      <c r="C251" s="80"/>
      <c r="D251" s="80"/>
      <c r="E251" s="80"/>
      <c r="F251" s="80"/>
      <c r="G251" s="81"/>
      <c r="H251" s="43">
        <f>H250</f>
        <v>8063446.7</v>
      </c>
      <c r="I251" s="43"/>
      <c r="J251" s="43"/>
      <c r="K251" s="43">
        <f>K250</f>
        <v>0</v>
      </c>
      <c r="L251" s="43"/>
      <c r="M251" s="43"/>
      <c r="N251" s="43">
        <f>N250</f>
        <v>0</v>
      </c>
      <c r="O251" s="43"/>
      <c r="P251" s="43"/>
    </row>
    <row r="252" spans="1:16" s="4" customFormat="1" ht="25.5">
      <c r="A252" s="46" t="s">
        <v>241</v>
      </c>
      <c r="B252" s="22"/>
      <c r="C252" s="35" t="s">
        <v>211</v>
      </c>
      <c r="D252" s="40" t="s">
        <v>226</v>
      </c>
      <c r="E252" s="40" t="s">
        <v>194</v>
      </c>
      <c r="F252" s="40" t="s">
        <v>126</v>
      </c>
      <c r="G252" s="40" t="s">
        <v>83</v>
      </c>
      <c r="H252" s="41">
        <v>45200</v>
      </c>
      <c r="I252" s="25"/>
      <c r="J252" s="25"/>
      <c r="K252" s="41"/>
      <c r="L252" s="25"/>
      <c r="M252" s="25"/>
      <c r="N252" s="41"/>
      <c r="O252" s="25"/>
      <c r="P252" s="25"/>
    </row>
    <row r="253" spans="1:16" s="4" customFormat="1" ht="12.75">
      <c r="A253" s="79" t="s">
        <v>29</v>
      </c>
      <c r="B253" s="80"/>
      <c r="C253" s="80"/>
      <c r="D253" s="80"/>
      <c r="E253" s="80"/>
      <c r="F253" s="80"/>
      <c r="G253" s="81"/>
      <c r="H253" s="43">
        <f>SUM(H252:H252)</f>
        <v>45200</v>
      </c>
      <c r="I253" s="43"/>
      <c r="J253" s="43"/>
      <c r="K253" s="43">
        <f>SUM(K252:K252)</f>
        <v>0</v>
      </c>
      <c r="L253" s="43"/>
      <c r="M253" s="43"/>
      <c r="N253" s="43">
        <f>SUM(N252:N252)</f>
        <v>0</v>
      </c>
      <c r="O253" s="43"/>
      <c r="P253" s="43"/>
    </row>
    <row r="254" spans="1:16" s="4" customFormat="1" ht="25.5">
      <c r="A254" s="46" t="s">
        <v>241</v>
      </c>
      <c r="B254" s="22"/>
      <c r="C254" s="35" t="s">
        <v>211</v>
      </c>
      <c r="D254" s="40" t="s">
        <v>226</v>
      </c>
      <c r="E254" s="40" t="s">
        <v>195</v>
      </c>
      <c r="F254" s="40" t="s">
        <v>126</v>
      </c>
      <c r="G254" s="40" t="s">
        <v>83</v>
      </c>
      <c r="H254" s="41">
        <v>415700</v>
      </c>
      <c r="I254" s="25"/>
      <c r="J254" s="25"/>
      <c r="K254" s="41"/>
      <c r="L254" s="25"/>
      <c r="M254" s="25"/>
      <c r="N254" s="41"/>
      <c r="O254" s="25"/>
      <c r="P254" s="25"/>
    </row>
    <row r="255" spans="1:16" s="4" customFormat="1" ht="12.75">
      <c r="A255" s="79" t="s">
        <v>29</v>
      </c>
      <c r="B255" s="80"/>
      <c r="C255" s="80"/>
      <c r="D255" s="80"/>
      <c r="E255" s="80"/>
      <c r="F255" s="80"/>
      <c r="G255" s="81"/>
      <c r="H255" s="43">
        <f>SUM(H254:H254)</f>
        <v>415700</v>
      </c>
      <c r="I255" s="43"/>
      <c r="J255" s="43"/>
      <c r="K255" s="43">
        <f>SUM(K254:K254)</f>
        <v>0</v>
      </c>
      <c r="L255" s="43"/>
      <c r="M255" s="43"/>
      <c r="N255" s="43">
        <f>SUM(N254:N254)</f>
        <v>0</v>
      </c>
      <c r="O255" s="43"/>
      <c r="P255" s="43"/>
    </row>
    <row r="256" spans="1:16" s="4" customFormat="1" ht="25.5">
      <c r="A256" s="46" t="s">
        <v>241</v>
      </c>
      <c r="B256" s="22"/>
      <c r="C256" s="35" t="s">
        <v>211</v>
      </c>
      <c r="D256" s="40" t="s">
        <v>226</v>
      </c>
      <c r="E256" s="40" t="s">
        <v>197</v>
      </c>
      <c r="F256" s="40" t="s">
        <v>126</v>
      </c>
      <c r="G256" s="40" t="s">
        <v>83</v>
      </c>
      <c r="H256" s="41">
        <v>362100</v>
      </c>
      <c r="I256" s="25"/>
      <c r="J256" s="25"/>
      <c r="K256" s="41"/>
      <c r="L256" s="25"/>
      <c r="M256" s="25"/>
      <c r="N256" s="41"/>
      <c r="O256" s="25"/>
      <c r="P256" s="25"/>
    </row>
    <row r="257" spans="1:16" s="4" customFormat="1" ht="12.75">
      <c r="A257" s="79" t="s">
        <v>29</v>
      </c>
      <c r="B257" s="80"/>
      <c r="C257" s="80"/>
      <c r="D257" s="80"/>
      <c r="E257" s="80"/>
      <c r="F257" s="80"/>
      <c r="G257" s="81"/>
      <c r="H257" s="43">
        <f>SUM(H256:H256)</f>
        <v>362100</v>
      </c>
      <c r="I257" s="43"/>
      <c r="J257" s="43"/>
      <c r="K257" s="43">
        <f>SUM(K256:K256)</f>
        <v>0</v>
      </c>
      <c r="L257" s="43"/>
      <c r="M257" s="43"/>
      <c r="N257" s="43">
        <f>SUM(N256:N256)</f>
        <v>0</v>
      </c>
      <c r="O257" s="43"/>
      <c r="P257" s="43"/>
    </row>
    <row r="258" spans="1:16" s="4" customFormat="1" ht="25.5">
      <c r="A258" s="46" t="s">
        <v>241</v>
      </c>
      <c r="B258" s="22"/>
      <c r="C258" s="35" t="s">
        <v>211</v>
      </c>
      <c r="D258" s="40" t="s">
        <v>226</v>
      </c>
      <c r="E258" s="40" t="s">
        <v>198</v>
      </c>
      <c r="F258" s="40" t="s">
        <v>126</v>
      </c>
      <c r="G258" s="40" t="s">
        <v>83</v>
      </c>
      <c r="H258" s="41">
        <v>2574500</v>
      </c>
      <c r="I258" s="25"/>
      <c r="J258" s="25"/>
      <c r="K258" s="41"/>
      <c r="L258" s="25"/>
      <c r="M258" s="25"/>
      <c r="N258" s="41"/>
      <c r="O258" s="25"/>
      <c r="P258" s="25"/>
    </row>
    <row r="259" spans="1:16" s="4" customFormat="1" ht="12.75">
      <c r="A259" s="79" t="s">
        <v>29</v>
      </c>
      <c r="B259" s="80"/>
      <c r="C259" s="80"/>
      <c r="D259" s="80"/>
      <c r="E259" s="80"/>
      <c r="F259" s="80"/>
      <c r="G259" s="81"/>
      <c r="H259" s="43">
        <f>SUM(H258:H258)</f>
        <v>2574500</v>
      </c>
      <c r="I259" s="43"/>
      <c r="J259" s="43"/>
      <c r="K259" s="43">
        <f>SUM(K258:K258)</f>
        <v>0</v>
      </c>
      <c r="L259" s="43"/>
      <c r="M259" s="43"/>
      <c r="N259" s="43">
        <f>SUM(N258:N258)</f>
        <v>0</v>
      </c>
      <c r="O259" s="43"/>
      <c r="P259" s="43"/>
    </row>
    <row r="260" spans="1:16" s="4" customFormat="1" ht="38.25">
      <c r="A260" s="46" t="s">
        <v>243</v>
      </c>
      <c r="B260" s="22"/>
      <c r="C260" s="35" t="s">
        <v>211</v>
      </c>
      <c r="D260" s="40" t="s">
        <v>226</v>
      </c>
      <c r="E260" s="40" t="s">
        <v>199</v>
      </c>
      <c r="F260" s="40" t="s">
        <v>126</v>
      </c>
      <c r="G260" s="40" t="s">
        <v>200</v>
      </c>
      <c r="H260" s="41">
        <v>19722122.44</v>
      </c>
      <c r="I260" s="25"/>
      <c r="J260" s="25"/>
      <c r="K260" s="41"/>
      <c r="L260" s="25"/>
      <c r="M260" s="25"/>
      <c r="N260" s="41"/>
      <c r="O260" s="25"/>
      <c r="P260" s="25"/>
    </row>
    <row r="261" spans="1:16" s="4" customFormat="1" ht="12.75">
      <c r="A261" s="79" t="s">
        <v>29</v>
      </c>
      <c r="B261" s="80"/>
      <c r="C261" s="80"/>
      <c r="D261" s="80"/>
      <c r="E261" s="80"/>
      <c r="F261" s="80"/>
      <c r="G261" s="81"/>
      <c r="H261" s="43">
        <f>H260</f>
        <v>19722122.44</v>
      </c>
      <c r="I261" s="43"/>
      <c r="J261" s="43"/>
      <c r="K261" s="43">
        <f>K260</f>
        <v>0</v>
      </c>
      <c r="L261" s="43"/>
      <c r="M261" s="43"/>
      <c r="N261" s="43">
        <f>N260</f>
        <v>0</v>
      </c>
      <c r="O261" s="43"/>
      <c r="P261" s="43"/>
    </row>
    <row r="262" spans="1:16" s="4" customFormat="1" ht="38.25">
      <c r="A262" s="46" t="s">
        <v>243</v>
      </c>
      <c r="B262" s="22"/>
      <c r="C262" s="35" t="s">
        <v>211</v>
      </c>
      <c r="D262" s="40" t="s">
        <v>226</v>
      </c>
      <c r="E262" s="40" t="s">
        <v>201</v>
      </c>
      <c r="F262" s="40" t="s">
        <v>126</v>
      </c>
      <c r="G262" s="40" t="s">
        <v>202</v>
      </c>
      <c r="H262" s="41">
        <v>1657422.17</v>
      </c>
      <c r="I262" s="25"/>
      <c r="J262" s="25"/>
      <c r="K262" s="41"/>
      <c r="L262" s="25"/>
      <c r="M262" s="25"/>
      <c r="N262" s="41"/>
      <c r="O262" s="25"/>
      <c r="P262" s="25"/>
    </row>
    <row r="263" spans="1:16" s="4" customFormat="1" ht="12.75">
      <c r="A263" s="79" t="s">
        <v>29</v>
      </c>
      <c r="B263" s="80"/>
      <c r="C263" s="80"/>
      <c r="D263" s="80"/>
      <c r="E263" s="80"/>
      <c r="F263" s="80"/>
      <c r="G263" s="81"/>
      <c r="H263" s="43">
        <f>H262</f>
        <v>1657422.17</v>
      </c>
      <c r="I263" s="43"/>
      <c r="J263" s="43"/>
      <c r="K263" s="43">
        <f>K262</f>
        <v>0</v>
      </c>
      <c r="L263" s="43"/>
      <c r="M263" s="43"/>
      <c r="N263" s="43">
        <f>N262</f>
        <v>0</v>
      </c>
      <c r="O263" s="43"/>
      <c r="P263" s="43"/>
    </row>
    <row r="264" spans="1:16" s="4" customFormat="1" ht="38.25">
      <c r="A264" s="46" t="s">
        <v>243</v>
      </c>
      <c r="B264" s="22"/>
      <c r="C264" s="35" t="s">
        <v>211</v>
      </c>
      <c r="D264" s="40" t="s">
        <v>226</v>
      </c>
      <c r="E264" s="40" t="s">
        <v>203</v>
      </c>
      <c r="F264" s="40" t="s">
        <v>126</v>
      </c>
      <c r="G264" s="40" t="s">
        <v>204</v>
      </c>
      <c r="H264" s="41">
        <v>16880000</v>
      </c>
      <c r="I264" s="25"/>
      <c r="J264" s="25"/>
      <c r="K264" s="41"/>
      <c r="L264" s="25"/>
      <c r="M264" s="25"/>
      <c r="N264" s="41"/>
      <c r="O264" s="25"/>
      <c r="P264" s="25"/>
    </row>
    <row r="265" spans="1:16" s="4" customFormat="1" ht="12.75">
      <c r="A265" s="79" t="s">
        <v>29</v>
      </c>
      <c r="B265" s="80"/>
      <c r="C265" s="80"/>
      <c r="D265" s="80"/>
      <c r="E265" s="80"/>
      <c r="F265" s="80"/>
      <c r="G265" s="81"/>
      <c r="H265" s="43">
        <f>SUM(H264:H264)</f>
        <v>16880000</v>
      </c>
      <c r="I265" s="43"/>
      <c r="J265" s="43"/>
      <c r="K265" s="43">
        <f>SUM(K264:K264)</f>
        <v>0</v>
      </c>
      <c r="L265" s="43"/>
      <c r="M265" s="43"/>
      <c r="N265" s="43">
        <f>SUM(N264:N264)</f>
        <v>0</v>
      </c>
      <c r="O265" s="43"/>
      <c r="P265" s="43"/>
    </row>
    <row r="266" spans="1:16" s="4" customFormat="1" ht="20.25" customHeight="1">
      <c r="A266" s="73" t="s">
        <v>30</v>
      </c>
      <c r="B266" s="73"/>
      <c r="C266" s="73"/>
      <c r="D266" s="73"/>
      <c r="E266" s="73"/>
      <c r="F266" s="73"/>
      <c r="G266" s="73"/>
      <c r="H266" s="36">
        <f>H265+H263+H261+H259+H257+H255+H253+H251+H249+H247+H245+H243+H241+H239+H237+H235+H233+H231+H229+H227+H225+H223+H221+H219+H217+H215+H213+H211+H209+H207+H205+H203+H201+H199+H197+H195+H193+H191+H189+H187+H185+H183+H181+H179+H177+H175+H173+H171+H169+H167+H165+H163+H161+H159+H157</f>
        <v>166719965.53000003</v>
      </c>
      <c r="I266" s="37" t="s">
        <v>31</v>
      </c>
      <c r="J266" s="37" t="s">
        <v>31</v>
      </c>
      <c r="K266" s="36">
        <f>K265+K263+K261+K259+K257+K255+K253+K251+K249+K247+K245+K243+K241+K239+K237+K235+K233+K231+K229+K227+K225+K223+K221+K219+K217+K215+K213+K211+K209+K207+K205+K203+K201+K199+K197+K195+K193+K191+K189+K187+K185+K183+K181+K179+K177+K175+K173+K171+K169+K167+K165+K163+K161+K159+K157</f>
        <v>0</v>
      </c>
      <c r="L266" s="37" t="s">
        <v>31</v>
      </c>
      <c r="M266" s="37" t="s">
        <v>31</v>
      </c>
      <c r="N266" s="36">
        <f>N265+N263+N261+N259+N257+N255+N253+N251+N249+N247+N245+N243+N241+N239+N237+N235+N233+N231+N229+N227+N225+N223+N221+N219+N217+N215+N213+N211+N209+N207+N205+N203+N201+N199+N197+N195+N193+N191+N189+N187+N185+N183+N181+N179+N177+N175+N173+N171+N169+N167+N165+N163+N161+N159+N157</f>
        <v>0</v>
      </c>
      <c r="O266" s="37" t="s">
        <v>31</v>
      </c>
      <c r="P266" s="37" t="s">
        <v>31</v>
      </c>
    </row>
    <row r="267" s="4" customFormat="1" ht="12.75"/>
    <row r="268" spans="3:4" s="4" customFormat="1" ht="12.75">
      <c r="C268" s="8"/>
      <c r="D268" s="8"/>
    </row>
  </sheetData>
  <sheetProtection/>
  <mergeCells count="125">
    <mergeCell ref="A265:G265"/>
    <mergeCell ref="A241:G241"/>
    <mergeCell ref="A243:G243"/>
    <mergeCell ref="A245:G245"/>
    <mergeCell ref="A247:G247"/>
    <mergeCell ref="A249:G249"/>
    <mergeCell ref="A229:G229"/>
    <mergeCell ref="A231:G231"/>
    <mergeCell ref="A257:G257"/>
    <mergeCell ref="A259:G259"/>
    <mergeCell ref="A261:G261"/>
    <mergeCell ref="A263:G263"/>
    <mergeCell ref="A233:G233"/>
    <mergeCell ref="A203:G203"/>
    <mergeCell ref="A205:G205"/>
    <mergeCell ref="A207:G207"/>
    <mergeCell ref="A209:G209"/>
    <mergeCell ref="A211:G211"/>
    <mergeCell ref="A251:G251"/>
    <mergeCell ref="A221:G221"/>
    <mergeCell ref="A223:G223"/>
    <mergeCell ref="A225:G225"/>
    <mergeCell ref="A227:G227"/>
    <mergeCell ref="A12:G12"/>
    <mergeCell ref="A15:G15"/>
    <mergeCell ref="A18:G18"/>
    <mergeCell ref="A20:G20"/>
    <mergeCell ref="A22:G22"/>
    <mergeCell ref="A157:G157"/>
    <mergeCell ref="A25:G25"/>
    <mergeCell ref="A28:G28"/>
    <mergeCell ref="A31:G31"/>
    <mergeCell ref="A34:G34"/>
    <mergeCell ref="A37:G37"/>
    <mergeCell ref="A93:G93"/>
    <mergeCell ref="A96:G96"/>
    <mergeCell ref="A98:G98"/>
    <mergeCell ref="A100:G100"/>
    <mergeCell ref="A159:G159"/>
    <mergeCell ref="A40:G40"/>
    <mergeCell ref="A43:G43"/>
    <mergeCell ref="A46:G46"/>
    <mergeCell ref="A48:G48"/>
    <mergeCell ref="A51:G51"/>
    <mergeCell ref="A54:G54"/>
    <mergeCell ref="A57:G57"/>
    <mergeCell ref="A60:G60"/>
    <mergeCell ref="A62:G62"/>
    <mergeCell ref="A65:G65"/>
    <mergeCell ref="A68:G68"/>
    <mergeCell ref="A70:G70"/>
    <mergeCell ref="A73:G73"/>
    <mergeCell ref="A76:G76"/>
    <mergeCell ref="A161:G161"/>
    <mergeCell ref="A163:G163"/>
    <mergeCell ref="A109:G109"/>
    <mergeCell ref="A112:G112"/>
    <mergeCell ref="A90:G90"/>
    <mergeCell ref="A103:G103"/>
    <mergeCell ref="A79:G79"/>
    <mergeCell ref="A115:G115"/>
    <mergeCell ref="A117:G117"/>
    <mergeCell ref="A119:G119"/>
    <mergeCell ref="A82:G82"/>
    <mergeCell ref="A85:G85"/>
    <mergeCell ref="A87:G87"/>
    <mergeCell ref="A106:G106"/>
    <mergeCell ref="A183:G183"/>
    <mergeCell ref="A185:G185"/>
    <mergeCell ref="A122:G122"/>
    <mergeCell ref="A125:G125"/>
    <mergeCell ref="A127:G127"/>
    <mergeCell ref="A130:G130"/>
    <mergeCell ref="A175:G175"/>
    <mergeCell ref="A177:G177"/>
    <mergeCell ref="A171:G171"/>
    <mergeCell ref="A173:G173"/>
    <mergeCell ref="A138:G138"/>
    <mergeCell ref="A140:G140"/>
    <mergeCell ref="A143:G143"/>
    <mergeCell ref="A147:G147"/>
    <mergeCell ref="A179:G179"/>
    <mergeCell ref="A165:G165"/>
    <mergeCell ref="A167:G167"/>
    <mergeCell ref="A169:G169"/>
    <mergeCell ref="A181:G181"/>
    <mergeCell ref="A235:G235"/>
    <mergeCell ref="A237:G237"/>
    <mergeCell ref="A239:G239"/>
    <mergeCell ref="A191:G191"/>
    <mergeCell ref="A193:G193"/>
    <mergeCell ref="A195:G195"/>
    <mergeCell ref="A197:G197"/>
    <mergeCell ref="A213:G213"/>
    <mergeCell ref="A215:G215"/>
    <mergeCell ref="A201:G201"/>
    <mergeCell ref="K4:M4"/>
    <mergeCell ref="N4:P4"/>
    <mergeCell ref="A3:A5"/>
    <mergeCell ref="B3:B5"/>
    <mergeCell ref="C3:F4"/>
    <mergeCell ref="H152:P152"/>
    <mergeCell ref="H153:J153"/>
    <mergeCell ref="G3:G5"/>
    <mergeCell ref="H3:P3"/>
    <mergeCell ref="A217:G217"/>
    <mergeCell ref="A187:G187"/>
    <mergeCell ref="A189:G189"/>
    <mergeCell ref="A133:G133"/>
    <mergeCell ref="A135:G135"/>
    <mergeCell ref="A1:P1"/>
    <mergeCell ref="A152:A154"/>
    <mergeCell ref="B152:B154"/>
    <mergeCell ref="C152:F153"/>
    <mergeCell ref="G152:G154"/>
    <mergeCell ref="H4:J4"/>
    <mergeCell ref="A266:G266"/>
    <mergeCell ref="K153:M153"/>
    <mergeCell ref="A148:G148"/>
    <mergeCell ref="A150:P150"/>
    <mergeCell ref="N153:P153"/>
    <mergeCell ref="A199:G199"/>
    <mergeCell ref="A253:G253"/>
    <mergeCell ref="A255:G255"/>
    <mergeCell ref="A219:G219"/>
  </mergeCells>
  <printOptions/>
  <pageMargins left="0.3937007874015748" right="0.1968503937007874" top="0.1968503937007874" bottom="0.1968503937007874" header="0.275590551181102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R29"/>
  <sheetViews>
    <sheetView view="pageBreakPreview" zoomScaleSheetLayoutView="100" zoomScalePageLayoutView="0" workbookViewId="0" topLeftCell="A9">
      <selection activeCell="A21" sqref="A21:IV24"/>
    </sheetView>
  </sheetViews>
  <sheetFormatPr defaultColWidth="1.12109375" defaultRowHeight="12.75"/>
  <cols>
    <col min="1" max="1" width="34.75390625" style="1" customWidth="1"/>
    <col min="2" max="2" width="7.125" style="1" bestFit="1" customWidth="1"/>
    <col min="3" max="4" width="7.25390625" style="1" customWidth="1"/>
    <col min="5" max="5" width="14.25390625" style="1" customWidth="1"/>
    <col min="6" max="6" width="8.75390625" style="1" customWidth="1"/>
    <col min="7" max="7" width="16.25390625" style="1" customWidth="1"/>
    <col min="8" max="8" width="11.125" style="1" customWidth="1"/>
    <col min="9" max="9" width="7.75390625" style="1" customWidth="1"/>
    <col min="10" max="10" width="9.375" style="1" customWidth="1"/>
    <col min="11" max="11" width="11.00390625" style="1" customWidth="1"/>
    <col min="12" max="12" width="7.125" style="1" bestFit="1" customWidth="1"/>
    <col min="13" max="13" width="8.25390625" style="1" customWidth="1"/>
    <col min="14" max="14" width="11.75390625" style="1" customWidth="1"/>
    <col min="15" max="15" width="7.125" style="1" bestFit="1" customWidth="1"/>
    <col min="16" max="16" width="10.25390625" style="1" customWidth="1"/>
    <col min="17" max="17" width="8.00390625" style="1" bestFit="1" customWidth="1"/>
    <col min="18" max="18" width="7.125" style="1" bestFit="1" customWidth="1"/>
    <col min="19" max="16384" width="1.12109375" style="1" customWidth="1"/>
  </cols>
  <sheetData>
    <row r="1" spans="1:18" s="11" customFormat="1" ht="27" customHeight="1">
      <c r="A1" s="82" t="s">
        <v>229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23"/>
      <c r="R1" s="23"/>
    </row>
    <row r="2" s="4" customFormat="1" ht="9" customHeight="1"/>
    <row r="3" spans="1:16" s="4" customFormat="1" ht="15" customHeight="1">
      <c r="A3" s="60" t="s">
        <v>57</v>
      </c>
      <c r="B3" s="60" t="s">
        <v>58</v>
      </c>
      <c r="C3" s="60" t="s">
        <v>50</v>
      </c>
      <c r="D3" s="60"/>
      <c r="E3" s="60"/>
      <c r="F3" s="60"/>
      <c r="G3" s="60" t="s">
        <v>210</v>
      </c>
      <c r="H3" s="60" t="s">
        <v>51</v>
      </c>
      <c r="I3" s="60"/>
      <c r="J3" s="60"/>
      <c r="K3" s="60"/>
      <c r="L3" s="60"/>
      <c r="M3" s="60"/>
      <c r="N3" s="60"/>
      <c r="O3" s="60"/>
      <c r="P3" s="60"/>
    </row>
    <row r="4" spans="1:16" s="4" customFormat="1" ht="27" customHeight="1">
      <c r="A4" s="60"/>
      <c r="B4" s="60"/>
      <c r="C4" s="60"/>
      <c r="D4" s="60"/>
      <c r="E4" s="60"/>
      <c r="F4" s="60"/>
      <c r="G4" s="60"/>
      <c r="H4" s="60" t="s">
        <v>64</v>
      </c>
      <c r="I4" s="60"/>
      <c r="J4" s="60"/>
      <c r="K4" s="60" t="s">
        <v>71</v>
      </c>
      <c r="L4" s="60"/>
      <c r="M4" s="60"/>
      <c r="N4" s="60" t="s">
        <v>72</v>
      </c>
      <c r="O4" s="60"/>
      <c r="P4" s="60"/>
    </row>
    <row r="5" spans="1:16" s="4" customFormat="1" ht="51" customHeight="1">
      <c r="A5" s="60"/>
      <c r="B5" s="60"/>
      <c r="C5" s="38" t="s">
        <v>28</v>
      </c>
      <c r="D5" s="38" t="s">
        <v>54</v>
      </c>
      <c r="E5" s="38" t="s">
        <v>55</v>
      </c>
      <c r="F5" s="38" t="s">
        <v>56</v>
      </c>
      <c r="G5" s="60"/>
      <c r="H5" s="38" t="s">
        <v>52</v>
      </c>
      <c r="I5" s="38" t="s">
        <v>27</v>
      </c>
      <c r="J5" s="38" t="s">
        <v>53</v>
      </c>
      <c r="K5" s="38" t="s">
        <v>52</v>
      </c>
      <c r="L5" s="38" t="s">
        <v>27</v>
      </c>
      <c r="M5" s="38" t="s">
        <v>53</v>
      </c>
      <c r="N5" s="38" t="s">
        <v>52</v>
      </c>
      <c r="O5" s="38" t="s">
        <v>27</v>
      </c>
      <c r="P5" s="38" t="s">
        <v>53</v>
      </c>
    </row>
    <row r="6" spans="1:16" s="4" customFormat="1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</row>
    <row r="7" spans="1:16" s="4" customFormat="1" ht="38.25" hidden="1">
      <c r="A7" s="46" t="s">
        <v>245</v>
      </c>
      <c r="B7" s="22"/>
      <c r="C7" s="35" t="s">
        <v>211</v>
      </c>
      <c r="D7" s="40" t="s">
        <v>225</v>
      </c>
      <c r="E7" s="40" t="s">
        <v>158</v>
      </c>
      <c r="F7" s="40" t="s">
        <v>159</v>
      </c>
      <c r="G7" s="40" t="s">
        <v>83</v>
      </c>
      <c r="H7" s="41"/>
      <c r="I7" s="25"/>
      <c r="J7" s="25"/>
      <c r="K7" s="41"/>
      <c r="L7" s="25"/>
      <c r="M7" s="25"/>
      <c r="N7" s="41"/>
      <c r="O7" s="25"/>
      <c r="P7" s="25"/>
    </row>
    <row r="8" spans="1:16" s="4" customFormat="1" ht="12.75" hidden="1">
      <c r="A8" s="79" t="s">
        <v>29</v>
      </c>
      <c r="B8" s="80"/>
      <c r="C8" s="80"/>
      <c r="D8" s="80"/>
      <c r="E8" s="80"/>
      <c r="F8" s="81"/>
      <c r="G8" s="44"/>
      <c r="H8" s="43">
        <f>H7</f>
        <v>0</v>
      </c>
      <c r="I8" s="43"/>
      <c r="J8" s="43"/>
      <c r="K8" s="43">
        <f>K7</f>
        <v>0</v>
      </c>
      <c r="L8" s="43"/>
      <c r="M8" s="43"/>
      <c r="N8" s="43">
        <f>N7</f>
        <v>0</v>
      </c>
      <c r="O8" s="43"/>
      <c r="P8" s="43"/>
    </row>
    <row r="9" spans="1:16" s="4" customFormat="1" ht="38.25">
      <c r="A9" s="46" t="s">
        <v>245</v>
      </c>
      <c r="B9" s="22"/>
      <c r="C9" s="35" t="s">
        <v>211</v>
      </c>
      <c r="D9" s="40" t="s">
        <v>225</v>
      </c>
      <c r="E9" s="40" t="s">
        <v>170</v>
      </c>
      <c r="F9" s="40" t="s">
        <v>159</v>
      </c>
      <c r="G9" s="40" t="s">
        <v>83</v>
      </c>
      <c r="H9" s="41">
        <v>19000</v>
      </c>
      <c r="I9" s="25"/>
      <c r="J9" s="25"/>
      <c r="K9" s="41"/>
      <c r="L9" s="25"/>
      <c r="M9" s="25"/>
      <c r="N9" s="41"/>
      <c r="O9" s="25"/>
      <c r="P9" s="25"/>
    </row>
    <row r="10" spans="1:16" s="4" customFormat="1" ht="12.75">
      <c r="A10" s="79" t="s">
        <v>29</v>
      </c>
      <c r="B10" s="80"/>
      <c r="C10" s="80"/>
      <c r="D10" s="80"/>
      <c r="E10" s="80"/>
      <c r="F10" s="81"/>
      <c r="G10" s="44"/>
      <c r="H10" s="43">
        <f>SUM(H9:H9)</f>
        <v>19000</v>
      </c>
      <c r="I10" s="43"/>
      <c r="J10" s="43"/>
      <c r="K10" s="43">
        <f>SUM(K9:K9)</f>
        <v>0</v>
      </c>
      <c r="L10" s="43"/>
      <c r="M10" s="43"/>
      <c r="N10" s="43">
        <f>SUM(N9:N9)</f>
        <v>0</v>
      </c>
      <c r="O10" s="43"/>
      <c r="P10" s="43"/>
    </row>
    <row r="11" spans="1:16" s="4" customFormat="1" ht="38.25">
      <c r="A11" s="46" t="s">
        <v>245</v>
      </c>
      <c r="B11" s="22"/>
      <c r="C11" s="35" t="s">
        <v>211</v>
      </c>
      <c r="D11" s="40" t="s">
        <v>225</v>
      </c>
      <c r="E11" s="40" t="s">
        <v>171</v>
      </c>
      <c r="F11" s="40" t="s">
        <v>159</v>
      </c>
      <c r="G11" s="40" t="s">
        <v>83</v>
      </c>
      <c r="H11" s="41">
        <v>1500</v>
      </c>
      <c r="I11" s="25"/>
      <c r="J11" s="25"/>
      <c r="K11" s="41"/>
      <c r="L11" s="25"/>
      <c r="M11" s="25"/>
      <c r="N11" s="41"/>
      <c r="O11" s="25"/>
      <c r="P11" s="25"/>
    </row>
    <row r="12" spans="1:16" s="4" customFormat="1" ht="12.75">
      <c r="A12" s="79" t="s">
        <v>29</v>
      </c>
      <c r="B12" s="80"/>
      <c r="C12" s="80"/>
      <c r="D12" s="80"/>
      <c r="E12" s="80"/>
      <c r="F12" s="81"/>
      <c r="G12" s="44"/>
      <c r="H12" s="43">
        <f>SUM(H11:H11)</f>
        <v>1500</v>
      </c>
      <c r="I12" s="43"/>
      <c r="J12" s="43"/>
      <c r="K12" s="43">
        <f>SUM(K11:K11)</f>
        <v>0</v>
      </c>
      <c r="L12" s="43"/>
      <c r="M12" s="43"/>
      <c r="N12" s="43">
        <f>SUM(N11:N11)</f>
        <v>0</v>
      </c>
      <c r="O12" s="43"/>
      <c r="P12" s="43"/>
    </row>
    <row r="13" spans="1:16" s="4" customFormat="1" ht="38.25">
      <c r="A13" s="46" t="s">
        <v>244</v>
      </c>
      <c r="B13" s="22"/>
      <c r="C13" s="35" t="s">
        <v>211</v>
      </c>
      <c r="D13" s="40" t="s">
        <v>226</v>
      </c>
      <c r="E13" s="40" t="s">
        <v>181</v>
      </c>
      <c r="F13" s="40" t="s">
        <v>182</v>
      </c>
      <c r="G13" s="40" t="s">
        <v>183</v>
      </c>
      <c r="H13" s="41">
        <v>2029560.08</v>
      </c>
      <c r="I13" s="25"/>
      <c r="J13" s="25"/>
      <c r="K13" s="41"/>
      <c r="L13" s="25"/>
      <c r="M13" s="25"/>
      <c r="N13" s="41"/>
      <c r="O13" s="25"/>
      <c r="P13" s="25"/>
    </row>
    <row r="14" spans="1:16" s="4" customFormat="1" ht="12.75">
      <c r="A14" s="79" t="s">
        <v>29</v>
      </c>
      <c r="B14" s="80"/>
      <c r="C14" s="80"/>
      <c r="D14" s="80"/>
      <c r="E14" s="80"/>
      <c r="F14" s="81"/>
      <c r="G14" s="44"/>
      <c r="H14" s="43">
        <f>SUM(H13:H13)</f>
        <v>2029560.08</v>
      </c>
      <c r="I14" s="43"/>
      <c r="J14" s="43"/>
      <c r="K14" s="43">
        <f>SUM(K13:K13)</f>
        <v>0</v>
      </c>
      <c r="L14" s="43"/>
      <c r="M14" s="43"/>
      <c r="N14" s="43">
        <f>SUM(N13:N13)</f>
        <v>0</v>
      </c>
      <c r="O14" s="43"/>
      <c r="P14" s="43"/>
    </row>
    <row r="15" spans="1:16" s="4" customFormat="1" ht="38.25">
      <c r="A15" s="46" t="s">
        <v>245</v>
      </c>
      <c r="B15" s="22"/>
      <c r="C15" s="35" t="s">
        <v>211</v>
      </c>
      <c r="D15" s="40" t="s">
        <v>226</v>
      </c>
      <c r="E15" s="40" t="s">
        <v>184</v>
      </c>
      <c r="F15" s="40" t="s">
        <v>159</v>
      </c>
      <c r="G15" s="40" t="s">
        <v>83</v>
      </c>
      <c r="H15" s="41">
        <v>848600</v>
      </c>
      <c r="I15" s="25"/>
      <c r="J15" s="25"/>
      <c r="K15" s="41"/>
      <c r="L15" s="25"/>
      <c r="M15" s="25"/>
      <c r="N15" s="41"/>
      <c r="O15" s="25"/>
      <c r="P15" s="25"/>
    </row>
    <row r="16" spans="1:16" s="4" customFormat="1" ht="12.75">
      <c r="A16" s="79" t="s">
        <v>29</v>
      </c>
      <c r="B16" s="80"/>
      <c r="C16" s="80"/>
      <c r="D16" s="80"/>
      <c r="E16" s="80"/>
      <c r="F16" s="81"/>
      <c r="G16" s="44"/>
      <c r="H16" s="43">
        <f>SUM(H15:H15)</f>
        <v>848600</v>
      </c>
      <c r="I16" s="43"/>
      <c r="J16" s="43"/>
      <c r="K16" s="43">
        <f>SUM(K15:K15)</f>
        <v>0</v>
      </c>
      <c r="L16" s="43"/>
      <c r="M16" s="43"/>
      <c r="N16" s="43">
        <f>SUM(N15:N15)</f>
        <v>0</v>
      </c>
      <c r="O16" s="43"/>
      <c r="P16" s="43"/>
    </row>
    <row r="17" spans="1:16" s="4" customFormat="1" ht="38.25" hidden="1">
      <c r="A17" s="46" t="s">
        <v>245</v>
      </c>
      <c r="B17" s="22"/>
      <c r="C17" s="35" t="s">
        <v>211</v>
      </c>
      <c r="D17" s="40" t="s">
        <v>226</v>
      </c>
      <c r="E17" s="40" t="s">
        <v>185</v>
      </c>
      <c r="F17" s="40" t="s">
        <v>159</v>
      </c>
      <c r="G17" s="40" t="s">
        <v>83</v>
      </c>
      <c r="H17" s="41"/>
      <c r="I17" s="25"/>
      <c r="J17" s="25"/>
      <c r="K17" s="41"/>
      <c r="L17" s="25"/>
      <c r="M17" s="25"/>
      <c r="N17" s="41"/>
      <c r="O17" s="25"/>
      <c r="P17" s="25"/>
    </row>
    <row r="18" spans="1:16" s="4" customFormat="1" ht="12.75" hidden="1">
      <c r="A18" s="79" t="s">
        <v>29</v>
      </c>
      <c r="B18" s="80"/>
      <c r="C18" s="80"/>
      <c r="D18" s="80"/>
      <c r="E18" s="80"/>
      <c r="F18" s="81"/>
      <c r="G18" s="44"/>
      <c r="H18" s="43">
        <f>SUM(H17:H17)</f>
        <v>0</v>
      </c>
      <c r="I18" s="43"/>
      <c r="J18" s="43"/>
      <c r="K18" s="43">
        <f>SUM(K17:K17)</f>
        <v>0</v>
      </c>
      <c r="L18" s="43"/>
      <c r="M18" s="43"/>
      <c r="N18" s="43">
        <f>SUM(N17:N17)</f>
        <v>0</v>
      </c>
      <c r="O18" s="43"/>
      <c r="P18" s="43"/>
    </row>
    <row r="19" spans="1:16" s="4" customFormat="1" ht="38.25">
      <c r="A19" s="46" t="s">
        <v>245</v>
      </c>
      <c r="B19" s="22"/>
      <c r="C19" s="35" t="s">
        <v>211</v>
      </c>
      <c r="D19" s="40" t="s">
        <v>226</v>
      </c>
      <c r="E19" s="40" t="s">
        <v>186</v>
      </c>
      <c r="F19" s="40" t="s">
        <v>159</v>
      </c>
      <c r="G19" s="40" t="s">
        <v>83</v>
      </c>
      <c r="H19" s="41">
        <v>92574</v>
      </c>
      <c r="I19" s="25"/>
      <c r="J19" s="25"/>
      <c r="K19" s="41"/>
      <c r="L19" s="25"/>
      <c r="M19" s="25"/>
      <c r="N19" s="41"/>
      <c r="O19" s="25"/>
      <c r="P19" s="25"/>
    </row>
    <row r="20" spans="1:16" s="4" customFormat="1" ht="12.75">
      <c r="A20" s="79" t="s">
        <v>29</v>
      </c>
      <c r="B20" s="80"/>
      <c r="C20" s="80"/>
      <c r="D20" s="80"/>
      <c r="E20" s="80"/>
      <c r="F20" s="81"/>
      <c r="G20" s="44"/>
      <c r="H20" s="43">
        <f>SUM(H19:H19)</f>
        <v>92574</v>
      </c>
      <c r="I20" s="43"/>
      <c r="J20" s="43"/>
      <c r="K20" s="43">
        <f>SUM(K19:K19)</f>
        <v>0</v>
      </c>
      <c r="L20" s="43"/>
      <c r="M20" s="43"/>
      <c r="N20" s="43">
        <f>SUM(N19:N19)</f>
        <v>0</v>
      </c>
      <c r="O20" s="43"/>
      <c r="P20" s="43"/>
    </row>
    <row r="21" spans="1:16" s="4" customFormat="1" ht="38.25" hidden="1">
      <c r="A21" s="46" t="s">
        <v>245</v>
      </c>
      <c r="B21" s="22"/>
      <c r="C21" s="35" t="s">
        <v>211</v>
      </c>
      <c r="D21" s="40" t="s">
        <v>226</v>
      </c>
      <c r="E21" s="40" t="s">
        <v>187</v>
      </c>
      <c r="F21" s="40" t="s">
        <v>159</v>
      </c>
      <c r="G21" s="40" t="s">
        <v>83</v>
      </c>
      <c r="H21" s="41"/>
      <c r="I21" s="25"/>
      <c r="J21" s="25"/>
      <c r="K21" s="41"/>
      <c r="L21" s="25"/>
      <c r="M21" s="25"/>
      <c r="N21" s="41"/>
      <c r="O21" s="25"/>
      <c r="P21" s="25"/>
    </row>
    <row r="22" spans="1:16" s="4" customFormat="1" ht="12.75" hidden="1">
      <c r="A22" s="79" t="s">
        <v>29</v>
      </c>
      <c r="B22" s="80"/>
      <c r="C22" s="80"/>
      <c r="D22" s="80"/>
      <c r="E22" s="80"/>
      <c r="F22" s="81"/>
      <c r="G22" s="44"/>
      <c r="H22" s="43">
        <f>SUM(H21:H21)</f>
        <v>0</v>
      </c>
      <c r="I22" s="43"/>
      <c r="J22" s="43"/>
      <c r="K22" s="43">
        <f>SUM(K21:K21)</f>
        <v>0</v>
      </c>
      <c r="L22" s="43"/>
      <c r="M22" s="43"/>
      <c r="N22" s="43">
        <f>SUM(N21:N21)</f>
        <v>0</v>
      </c>
      <c r="O22" s="43"/>
      <c r="P22" s="43"/>
    </row>
    <row r="23" spans="1:16" s="4" customFormat="1" ht="38.25" hidden="1">
      <c r="A23" s="46" t="s">
        <v>245</v>
      </c>
      <c r="B23" s="22"/>
      <c r="C23" s="35" t="s">
        <v>211</v>
      </c>
      <c r="D23" s="40" t="s">
        <v>226</v>
      </c>
      <c r="E23" s="40" t="s">
        <v>196</v>
      </c>
      <c r="F23" s="40" t="s">
        <v>159</v>
      </c>
      <c r="G23" s="40" t="s">
        <v>183</v>
      </c>
      <c r="H23" s="41"/>
      <c r="I23" s="25"/>
      <c r="J23" s="25"/>
      <c r="K23" s="41"/>
      <c r="L23" s="25"/>
      <c r="M23" s="25"/>
      <c r="N23" s="41"/>
      <c r="O23" s="25"/>
      <c r="P23" s="25"/>
    </row>
    <row r="24" spans="1:16" s="4" customFormat="1" ht="12.75" hidden="1">
      <c r="A24" s="79" t="s">
        <v>29</v>
      </c>
      <c r="B24" s="80"/>
      <c r="C24" s="80"/>
      <c r="D24" s="80"/>
      <c r="E24" s="80"/>
      <c r="F24" s="81"/>
      <c r="G24" s="44"/>
      <c r="H24" s="43">
        <f>SUM(H23:H23)</f>
        <v>0</v>
      </c>
      <c r="I24" s="43"/>
      <c r="J24" s="43"/>
      <c r="K24" s="43">
        <f>SUM(K23:K23)</f>
        <v>0</v>
      </c>
      <c r="L24" s="43"/>
      <c r="M24" s="43"/>
      <c r="N24" s="43">
        <f>SUM(N23:N23)</f>
        <v>0</v>
      </c>
      <c r="O24" s="43"/>
      <c r="P24" s="43"/>
    </row>
    <row r="25" spans="1:16" s="4" customFormat="1" ht="38.25">
      <c r="A25" s="46" t="s">
        <v>245</v>
      </c>
      <c r="B25" s="22"/>
      <c r="C25" s="35" t="s">
        <v>211</v>
      </c>
      <c r="D25" s="40" t="s">
        <v>227</v>
      </c>
      <c r="E25" s="40" t="s">
        <v>152</v>
      </c>
      <c r="F25" s="40" t="s">
        <v>159</v>
      </c>
      <c r="G25" s="40" t="s">
        <v>83</v>
      </c>
      <c r="H25" s="41">
        <v>563000</v>
      </c>
      <c r="I25" s="25"/>
      <c r="J25" s="25"/>
      <c r="K25" s="41"/>
      <c r="L25" s="25"/>
      <c r="M25" s="25"/>
      <c r="N25" s="41"/>
      <c r="O25" s="25"/>
      <c r="P25" s="25"/>
    </row>
    <row r="26" spans="1:16" s="4" customFormat="1" ht="12.75">
      <c r="A26" s="79" t="s">
        <v>29</v>
      </c>
      <c r="B26" s="80"/>
      <c r="C26" s="80"/>
      <c r="D26" s="80"/>
      <c r="E26" s="80"/>
      <c r="F26" s="81"/>
      <c r="G26" s="44"/>
      <c r="H26" s="43">
        <v>563000</v>
      </c>
      <c r="I26" s="43"/>
      <c r="J26" s="43"/>
      <c r="K26" s="43">
        <f>SUM(K25:K25)</f>
        <v>0</v>
      </c>
      <c r="L26" s="43"/>
      <c r="M26" s="43"/>
      <c r="N26" s="43">
        <f>SUM(N25:N25)</f>
        <v>0</v>
      </c>
      <c r="O26" s="43"/>
      <c r="P26" s="43"/>
    </row>
    <row r="27" spans="1:16" s="4" customFormat="1" ht="20.25" customHeight="1">
      <c r="A27" s="73" t="s">
        <v>30</v>
      </c>
      <c r="B27" s="73"/>
      <c r="C27" s="73"/>
      <c r="D27" s="73"/>
      <c r="E27" s="73"/>
      <c r="F27" s="73"/>
      <c r="G27" s="73"/>
      <c r="H27" s="36">
        <f>H26+H24+H22+H20+H18+H16+H14+H12+H10+H8</f>
        <v>3554234.08</v>
      </c>
      <c r="I27" s="37" t="s">
        <v>31</v>
      </c>
      <c r="J27" s="37" t="s">
        <v>31</v>
      </c>
      <c r="K27" s="36">
        <f>K26+K24+K22+K20+K18+K16+K14+K12+K10+K8</f>
        <v>0</v>
      </c>
      <c r="L27" s="37" t="s">
        <v>31</v>
      </c>
      <c r="M27" s="37" t="s">
        <v>31</v>
      </c>
      <c r="N27" s="36">
        <f>N26+N24+N22+N20+N18+N16+N14+N12+N10+N8</f>
        <v>0</v>
      </c>
      <c r="O27" s="37" t="s">
        <v>31</v>
      </c>
      <c r="P27" s="37" t="s">
        <v>31</v>
      </c>
    </row>
    <row r="28" ht="16.5" customHeight="1"/>
    <row r="29" spans="3:4" s="4" customFormat="1" ht="12.75">
      <c r="C29" s="8"/>
      <c r="D29" s="8"/>
    </row>
  </sheetData>
  <sheetProtection/>
  <autoFilter ref="A6:R27"/>
  <mergeCells count="20">
    <mergeCell ref="A26:F26"/>
    <mergeCell ref="A8:F8"/>
    <mergeCell ref="A24:F24"/>
    <mergeCell ref="A18:F18"/>
    <mergeCell ref="A20:F20"/>
    <mergeCell ref="A22:F22"/>
    <mergeCell ref="A14:F14"/>
    <mergeCell ref="A16:F16"/>
    <mergeCell ref="A12:F12"/>
    <mergeCell ref="A10:F10"/>
    <mergeCell ref="K4:M4"/>
    <mergeCell ref="N4:P4"/>
    <mergeCell ref="A27:G27"/>
    <mergeCell ref="A1:P1"/>
    <mergeCell ref="A3:A5"/>
    <mergeCell ref="B3:B5"/>
    <mergeCell ref="C3:F4"/>
    <mergeCell ref="G3:G5"/>
    <mergeCell ref="H3:P3"/>
    <mergeCell ref="H4:J4"/>
  </mergeCells>
  <printOptions/>
  <pageMargins left="0.3937007874015748" right="0.1968503937007874" top="0.1968503937007874" bottom="0.1968503937007874" header="0.275590551181102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view="pageBreakPreview" zoomScale="110" zoomScaleSheetLayoutView="110" zoomScalePageLayoutView="0" workbookViewId="0" topLeftCell="A13">
      <selection activeCell="BX16" sqref="BX16:CM16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78" t="s">
        <v>230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</row>
    <row r="2" s="4" customFormat="1" ht="12.75"/>
    <row r="3" spans="1:123" s="4" customFormat="1" ht="12.75">
      <c r="A3" s="91" t="s">
        <v>39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27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49" t="s">
        <v>23</v>
      </c>
      <c r="BI3" s="90" t="s">
        <v>220</v>
      </c>
      <c r="BJ3" s="90"/>
      <c r="BK3" s="90"/>
      <c r="BL3" s="50" t="s">
        <v>24</v>
      </c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49" t="s">
        <v>23</v>
      </c>
      <c r="CH3" s="90" t="s">
        <v>221</v>
      </c>
      <c r="CI3" s="90"/>
      <c r="CJ3" s="90"/>
      <c r="CK3" s="50" t="s">
        <v>24</v>
      </c>
      <c r="CL3" s="26"/>
      <c r="CM3" s="26"/>
      <c r="CN3" s="26"/>
      <c r="CO3" s="26"/>
      <c r="CP3" s="26"/>
      <c r="CQ3" s="26"/>
      <c r="CR3" s="26"/>
      <c r="CS3" s="26"/>
      <c r="CT3" s="26"/>
      <c r="CU3" s="27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49" t="s">
        <v>23</v>
      </c>
      <c r="DG3" s="90" t="s">
        <v>222</v>
      </c>
      <c r="DH3" s="90"/>
      <c r="DI3" s="90"/>
      <c r="DJ3" s="50" t="s">
        <v>24</v>
      </c>
      <c r="DK3" s="26"/>
      <c r="DL3" s="26"/>
      <c r="DM3" s="26"/>
      <c r="DN3" s="26"/>
      <c r="DO3" s="26"/>
      <c r="DP3" s="26"/>
      <c r="DQ3" s="26"/>
      <c r="DR3" s="26"/>
      <c r="DS3" s="48"/>
    </row>
    <row r="4" spans="1:123" s="4" customFormat="1" ht="12.75">
      <c r="A4" s="91" t="s">
        <v>40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 t="s">
        <v>41</v>
      </c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 t="s">
        <v>22</v>
      </c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 t="s">
        <v>26</v>
      </c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 t="s">
        <v>25</v>
      </c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</row>
    <row r="5" spans="1:123" s="4" customFormat="1" ht="12.75">
      <c r="A5" s="91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>
        <v>2</v>
      </c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>
        <v>3</v>
      </c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>
        <v>4</v>
      </c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>
        <v>5</v>
      </c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</row>
    <row r="6" spans="1:123" s="4" customFormat="1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</row>
    <row r="7" spans="1:123" s="4" customFormat="1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</row>
    <row r="8" spans="1:123" s="4" customFormat="1" ht="12.7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</row>
    <row r="9" s="4" customFormat="1" ht="12.75"/>
    <row r="10" s="4" customFormat="1" ht="12.75"/>
    <row r="11" s="4" customFormat="1" ht="12.75"/>
    <row r="12" spans="1:85" s="4" customFormat="1" ht="12.75">
      <c r="A12" s="3" t="s">
        <v>217</v>
      </c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</row>
    <row r="13" spans="1:85" s="4" customFormat="1" ht="12.75">
      <c r="A13" s="3" t="s">
        <v>42</v>
      </c>
      <c r="Z13" s="89" t="s">
        <v>263</v>
      </c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53"/>
      <c r="AX13" s="53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53"/>
      <c r="BJ13" s="53"/>
      <c r="BK13" s="89" t="s">
        <v>264</v>
      </c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</row>
    <row r="14" spans="26:85" s="12" customFormat="1" ht="10.5">
      <c r="Z14" s="83" t="s">
        <v>43</v>
      </c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54"/>
      <c r="AX14" s="54"/>
      <c r="AY14" s="83" t="s">
        <v>5</v>
      </c>
      <c r="AZ14" s="83"/>
      <c r="BA14" s="83"/>
      <c r="BB14" s="83"/>
      <c r="BC14" s="83"/>
      <c r="BD14" s="83"/>
      <c r="BE14" s="83"/>
      <c r="BF14" s="83"/>
      <c r="BG14" s="83"/>
      <c r="BH14" s="83"/>
      <c r="BI14" s="54"/>
      <c r="BJ14" s="54"/>
      <c r="BK14" s="83" t="s">
        <v>44</v>
      </c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</row>
    <row r="15" spans="26:85" s="4" customFormat="1" ht="12.75"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</row>
    <row r="16" spans="1:91" s="4" customFormat="1" ht="12.75">
      <c r="A16" s="3" t="s">
        <v>45</v>
      </c>
      <c r="Z16" s="89" t="s">
        <v>265</v>
      </c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53"/>
      <c r="AX16" s="53"/>
      <c r="AY16" s="89" t="s">
        <v>266</v>
      </c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53"/>
      <c r="BW16" s="53"/>
      <c r="BX16" s="93" t="s">
        <v>267</v>
      </c>
      <c r="BY16" s="93"/>
      <c r="BZ16" s="93"/>
      <c r="CA16" s="93"/>
      <c r="CB16" s="93"/>
      <c r="CC16" s="93"/>
      <c r="CD16" s="93"/>
      <c r="CE16" s="93"/>
      <c r="CF16" s="93"/>
      <c r="CG16" s="93"/>
      <c r="CH16" s="94"/>
      <c r="CI16" s="94"/>
      <c r="CJ16" s="94"/>
      <c r="CK16" s="94"/>
      <c r="CL16" s="94"/>
      <c r="CM16" s="94"/>
    </row>
    <row r="17" spans="26:85" s="12" customFormat="1" ht="10.5">
      <c r="Z17" s="83" t="s">
        <v>43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54"/>
      <c r="AX17" s="54"/>
      <c r="AY17" s="83" t="s">
        <v>44</v>
      </c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54"/>
      <c r="BW17" s="54"/>
      <c r="BX17" s="83" t="s">
        <v>46</v>
      </c>
      <c r="BY17" s="83"/>
      <c r="BZ17" s="83"/>
      <c r="CA17" s="83"/>
      <c r="CB17" s="83"/>
      <c r="CC17" s="83"/>
      <c r="CD17" s="83"/>
      <c r="CE17" s="83"/>
      <c r="CF17" s="83"/>
      <c r="CG17" s="83"/>
    </row>
    <row r="18" s="4" customFormat="1" ht="12.75"/>
    <row r="19" spans="1:28" s="4" customFormat="1" ht="12.75">
      <c r="A19" s="13"/>
      <c r="B19" s="14" t="s">
        <v>1</v>
      </c>
      <c r="C19" s="84" t="s">
        <v>218</v>
      </c>
      <c r="D19" s="84"/>
      <c r="E19" s="84"/>
      <c r="F19" s="85" t="s">
        <v>2</v>
      </c>
      <c r="G19" s="85"/>
      <c r="H19" s="86" t="s">
        <v>219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>
        <v>20</v>
      </c>
      <c r="V19" s="87"/>
      <c r="W19" s="87"/>
      <c r="X19" s="88" t="s">
        <v>220</v>
      </c>
      <c r="Y19" s="88"/>
      <c r="Z19" s="88"/>
      <c r="AA19" s="15" t="s">
        <v>0</v>
      </c>
      <c r="AB19" s="13"/>
    </row>
    <row r="20" s="4" customFormat="1" ht="12.75"/>
    <row r="21" s="4" customFormat="1" ht="12.75"/>
    <row r="22" s="4" customFormat="1" ht="12.75"/>
    <row r="23" s="4" customFormat="1" ht="12.75"/>
    <row r="24" spans="1:18" s="4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23" s="2" customFormat="1" ht="11.2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s="2" customFormat="1" ht="11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</sheetData>
  <sheetProtection/>
  <mergeCells count="48">
    <mergeCell ref="BX16:CM16"/>
    <mergeCell ref="CU8:DS8"/>
    <mergeCell ref="A6:AF6"/>
    <mergeCell ref="AG6:AV6"/>
    <mergeCell ref="A7:AF7"/>
    <mergeCell ref="AG7:AV7"/>
    <mergeCell ref="BV6:CT6"/>
    <mergeCell ref="CU6:DS6"/>
    <mergeCell ref="BV7:CT7"/>
    <mergeCell ref="CU7:DS7"/>
    <mergeCell ref="AW7:BU7"/>
    <mergeCell ref="Z13:AV13"/>
    <mergeCell ref="BV8:CT8"/>
    <mergeCell ref="Z14:AV14"/>
    <mergeCell ref="AY13:BH13"/>
    <mergeCell ref="AY14:BH14"/>
    <mergeCell ref="A8:AF8"/>
    <mergeCell ref="AG8:AV8"/>
    <mergeCell ref="AW8:BU8"/>
    <mergeCell ref="AW6:BU6"/>
    <mergeCell ref="A3:AV3"/>
    <mergeCell ref="CH3:CJ3"/>
    <mergeCell ref="BI3:BK3"/>
    <mergeCell ref="A5:AF5"/>
    <mergeCell ref="AG5:AV5"/>
    <mergeCell ref="AW5:BU5"/>
    <mergeCell ref="BV5:CT5"/>
    <mergeCell ref="A4:AF4"/>
    <mergeCell ref="AG4:AV4"/>
    <mergeCell ref="Z17:AV17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1:DS1"/>
    <mergeCell ref="A25:DS26"/>
    <mergeCell ref="BX17:CG17"/>
    <mergeCell ref="C19:E19"/>
    <mergeCell ref="F19:G19"/>
    <mergeCell ref="H19:T19"/>
    <mergeCell ref="U19:W19"/>
    <mergeCell ref="X19:Z19"/>
    <mergeCell ref="Z16:AV16"/>
  </mergeCells>
  <printOptions/>
  <pageMargins left="0.3937007874015748" right="0.1968503937007874" top="0.1968503937007874" bottom="0.1968503937007874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2023-02-07T13:51:37Z</cp:lastPrinted>
  <dcterms:created xsi:type="dcterms:W3CDTF">2004-09-19T06:34:55Z</dcterms:created>
  <dcterms:modified xsi:type="dcterms:W3CDTF">2023-02-08T10:24:44Z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